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Отчеты жильцам\Отчет 2023 год\"/>
    </mc:Choice>
  </mc:AlternateContent>
  <bookViews>
    <workbookView xWindow="0" yWindow="0" windowWidth="15360" windowHeight="8736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1" i="1" l="1"/>
  <c r="F813" i="1"/>
  <c r="F88" i="1" l="1"/>
  <c r="F631" i="1" l="1"/>
  <c r="F632" i="1" s="1"/>
  <c r="F496" i="1"/>
  <c r="F497" i="1" s="1"/>
  <c r="F855" i="1"/>
  <c r="F856" i="1" s="1"/>
  <c r="F420" i="1"/>
  <c r="F421" i="1" s="1"/>
  <c r="F383" i="1"/>
  <c r="F384" i="1" s="1"/>
  <c r="F321" i="1"/>
  <c r="F322" i="1" s="1"/>
  <c r="F192" i="1" l="1"/>
  <c r="F193" i="1" s="1"/>
  <c r="F128" i="1" l="1"/>
  <c r="F129" i="1" s="1"/>
  <c r="F544" i="1" l="1"/>
  <c r="F545" i="1" s="1"/>
  <c r="F758" i="1"/>
  <c r="F759" i="1" s="1"/>
  <c r="F244" i="1" l="1"/>
  <c r="F245" i="1" s="1"/>
  <c r="F650" i="1" l="1"/>
  <c r="F651" i="1" s="1"/>
  <c r="F832" i="1" l="1"/>
  <c r="F476" i="1" l="1"/>
  <c r="F477" i="1" s="1"/>
  <c r="F439" i="1"/>
  <c r="F440" i="1" s="1"/>
  <c r="F25" i="1" l="1"/>
  <c r="F26" i="1" s="1"/>
  <c r="F814" i="1" l="1"/>
  <c r="F785" i="1"/>
  <c r="F786" i="1" s="1"/>
  <c r="F726" i="1"/>
  <c r="F727" i="1" s="1"/>
  <c r="F573" i="1" l="1"/>
  <c r="F574" i="1" s="1"/>
  <c r="F456" i="1" l="1"/>
  <c r="F457" i="1" s="1"/>
  <c r="F367" i="1"/>
  <c r="F368" i="1" s="1"/>
  <c r="F280" i="1"/>
  <c r="F281" i="1" s="1"/>
  <c r="F212" i="1" l="1"/>
  <c r="F213" i="1" s="1"/>
  <c r="F162" i="1"/>
  <c r="F163" i="1" s="1"/>
  <c r="F109" i="1" l="1"/>
  <c r="F110" i="1" s="1"/>
  <c r="F67" i="1"/>
  <c r="F68" i="1" s="1"/>
  <c r="F89" i="1"/>
</calcChain>
</file>

<file path=xl/sharedStrings.xml><?xml version="1.0" encoding="utf-8"?>
<sst xmlns="http://schemas.openxmlformats.org/spreadsheetml/2006/main" count="1915" uniqueCount="598">
  <si>
    <t xml:space="preserve">№ </t>
  </si>
  <si>
    <t>Единицы</t>
  </si>
  <si>
    <t xml:space="preserve">Сумма </t>
  </si>
  <si>
    <t>месяц</t>
  </si>
  <si>
    <t>акта</t>
  </si>
  <si>
    <t>Вид работ</t>
  </si>
  <si>
    <t>кв.</t>
  </si>
  <si>
    <t>Объемы</t>
  </si>
  <si>
    <t>измере-</t>
  </si>
  <si>
    <t>выполнения</t>
  </si>
  <si>
    <t>ния</t>
  </si>
  <si>
    <t>руб.</t>
  </si>
  <si>
    <t>1-я Колхозная, 2</t>
  </si>
  <si>
    <t>шт</t>
  </si>
  <si>
    <t>январь</t>
  </si>
  <si>
    <t>февраль</t>
  </si>
  <si>
    <t>ед.</t>
  </si>
  <si>
    <t>март</t>
  </si>
  <si>
    <t>ул. Новоколхозная, 2</t>
  </si>
  <si>
    <t>ед</t>
  </si>
  <si>
    <t>ул. Маяковского, 33/1</t>
  </si>
  <si>
    <t>ул. Маяковского, 33/2</t>
  </si>
  <si>
    <t xml:space="preserve"> </t>
  </si>
  <si>
    <t>ул. В. Маяковского, 33/3</t>
  </si>
  <si>
    <t>ул. В. Маяковского, 37</t>
  </si>
  <si>
    <t>ул. В. Маяковского, 37/2</t>
  </si>
  <si>
    <t>ул. В. Маяковского, 37/3</t>
  </si>
  <si>
    <t>ул. Маяковского, 39</t>
  </si>
  <si>
    <t>ул. В. Маяковского, 41</t>
  </si>
  <si>
    <t>ул. Маяковского, 43</t>
  </si>
  <si>
    <t>ул. В. Маяковского, 48</t>
  </si>
  <si>
    <t>ул. Сергея Есенина, 3/4</t>
  </si>
  <si>
    <t>ул. Сергея Есенина, 5/2</t>
  </si>
  <si>
    <t>ул. Сергея Есенина, 7</t>
  </si>
  <si>
    <t>ул. Сергея  Есенина, 9</t>
  </si>
  <si>
    <t>ул. Сергея  Есенина, 11</t>
  </si>
  <si>
    <t>ул. Сергея  Есенина, 13</t>
  </si>
  <si>
    <t>пр. Парковый, 1</t>
  </si>
  <si>
    <t>пр. Парковый, 3</t>
  </si>
  <si>
    <t>пр. Парковый, 5</t>
  </si>
  <si>
    <t>пр. Парковый, 5/1</t>
  </si>
  <si>
    <t xml:space="preserve">пр. Парковый, 13 </t>
  </si>
  <si>
    <t>рейс</t>
  </si>
  <si>
    <t xml:space="preserve">пр. Парковый, 15а </t>
  </si>
  <si>
    <t xml:space="preserve">пр. Парковый, 15в </t>
  </si>
  <si>
    <t>ул. Строителей, 24А</t>
  </si>
  <si>
    <t>ул. Строителей, 24Б</t>
  </si>
  <si>
    <t>ул. Строителей, 24В</t>
  </si>
  <si>
    <t>Поставка и установка ручки скобы (1-подъезд)</t>
  </si>
  <si>
    <t>За поставку и замену доводчика и текущий ремонт тамбурной двери (11 подъезд)</t>
  </si>
  <si>
    <t>За поставку и замену доводчика на железной двери  (9  подъезд)</t>
  </si>
  <si>
    <t>Ремонт измерительного участка узла учета ГВС в МКД</t>
  </si>
  <si>
    <t>Комплекс работ по ремонту трубопровода входящего в узел учета тепловой энергии и расхода воды по системе горячего водоснабжения в МКД</t>
  </si>
  <si>
    <t>Замена внутридомового газового оборудования (замена крана на стояке: подъезд №3 стояк № 2)</t>
  </si>
  <si>
    <t>Замена внутридомового газового оборудования (замена кранов на стояке: подъезд №1 стояк № 2; 3)</t>
  </si>
  <si>
    <t>Замена внутридомового газового оборудования (замена крана на стояке: подъезд №1 стояк № 2)</t>
  </si>
  <si>
    <t>Замеры сопротивления изоляции проводов, кабелей и электрооборудования в помещениях</t>
  </si>
  <si>
    <t>Выполнение ремонтных работ по бестраншейной 
замене выпусков канализационных труб диаметром 110 мм от дома до колодца МКД (подъезды 2, 3)</t>
  </si>
  <si>
    <t>м</t>
  </si>
  <si>
    <t>Монтаж окон ПВХ (2-ой подъезд)</t>
  </si>
  <si>
    <t>За текущий ремонт перегородки ПВХ (2 подъезд)</t>
  </si>
  <si>
    <t>За поставку и замену доводчика (1 шт.); за поставку и замену ручки скобы(1 шт.) во 2-ом подъезде</t>
  </si>
  <si>
    <t>За поставку и замену стеклопакета (2 подъезд)</t>
  </si>
  <si>
    <t>Изготовление таблички 200*400 ПВХ 3 мм</t>
  </si>
  <si>
    <t>Изготовление, демонтаж и монтаж входной группы из ПВХ, ремонт тамбура (2-ой подъезд)</t>
  </si>
  <si>
    <t>Изоляция бойлера жидко-керамическим покрытием 
"Изолатом-02"</t>
  </si>
  <si>
    <t>Замена светильников (7 под.; 5 под.; 4 под.)</t>
  </si>
  <si>
    <t>Замена тяговых канатов пассажирского лифта</t>
  </si>
  <si>
    <t>канат</t>
  </si>
  <si>
    <t>Замена аварийных кранов (кв. 53)</t>
  </si>
  <si>
    <t>Замена сгонов на радиатор отопления (кв. 70)</t>
  </si>
  <si>
    <t>Замена сгона на радиатор отопления (кв. 61)</t>
  </si>
  <si>
    <t>Ремонт секционного водоподогревателя (бойлера ) с 
заменой отводов</t>
  </si>
  <si>
    <t>Замена участка стояка водоотведения (кв. 97)</t>
  </si>
  <si>
    <t>Установление радиатора отопления (без стоимости радиатора) в кв. 13</t>
  </si>
  <si>
    <t>Замена аварийных кранов ХГВС в кв. 68</t>
  </si>
  <si>
    <t>Ремонт участка труб ХГВС с заменой аврийных кранов (кв. 35)</t>
  </si>
  <si>
    <t>Ремонт секционного водоподогревателя (бойлера) с заменой отводов, перехода, обратного клапана</t>
  </si>
  <si>
    <t>Электромонтажные работы (замена пакетного выключателя, автоматического выключателя и участка кабеля)</t>
  </si>
  <si>
    <t>Ремонт труб ХГВС (перенос аварийных кранов ) в кв. 47</t>
  </si>
  <si>
    <t>Ремонт участка труб ХВС с заменой аварийного крана 
в кв. 84</t>
  </si>
  <si>
    <t>Замена выключателя</t>
  </si>
  <si>
    <t>За поставку и замену степлопакета (3 подъезд)</t>
  </si>
  <si>
    <t>апрель</t>
  </si>
  <si>
    <t>Замена выключателя нагрузки (мини-рубильника 
(1-ый под., 1-ый этаж)</t>
  </si>
  <si>
    <t>Замена участка стояка ГВС (полотенцесушитель) 
в кв. 111</t>
  </si>
  <si>
    <t>Монтаж уличного светильника</t>
  </si>
  <si>
    <t>Замена подводки на радиатор отопления в кв.  512</t>
  </si>
  <si>
    <t>Замена аварийных кранов ХГВСв кв. 813</t>
  </si>
  <si>
    <t>Замена аварийных кранов ХГВС в кв. 7</t>
  </si>
  <si>
    <t>Изоляция бойлера жидко-керамическим покрытиями "Изолатом-02"</t>
  </si>
  <si>
    <t>Замена аварийных кранов Д 32 мм в подвале жилого дома</t>
  </si>
  <si>
    <t>Уборка чердачного помещения. Монтаж металлической сетки (1, 2, 3 подъезды)</t>
  </si>
  <si>
    <t>Замена участка стояка водоотведения в кв. 57 - 62</t>
  </si>
  <si>
    <t>57-62</t>
  </si>
  <si>
    <t>Устранение течи стояка ГВС (замена муфт, тройника, уголка в кв. 72</t>
  </si>
  <si>
    <t>Замена аварийных кранов ХГВС в кв. 127</t>
  </si>
  <si>
    <t>Замена аварийных кранов ХГВС в кв. 77</t>
  </si>
  <si>
    <t>Замена участка стояка водоотведения в кв. 76</t>
  </si>
  <si>
    <t>Устранение течи стояка ГВС (замена муфт, уголков) в кв. 54</t>
  </si>
  <si>
    <t>Ремонт стояка ГВС (замена муфт полотенцесушителя в кв. 80</t>
  </si>
  <si>
    <t>Замена фотореле над козырьком первого подъезда</t>
  </si>
  <si>
    <t>61-69</t>
  </si>
  <si>
    <t>Замена участка стояка ХВС в кв. 61- 69</t>
  </si>
  <si>
    <t>Установка радиатора отопления (без стоимости радиатора) в кв. 37</t>
  </si>
  <si>
    <t>радиатор</t>
  </si>
  <si>
    <t>Замена аварийного крана в кв. 7</t>
  </si>
  <si>
    <t>Замена  радиатора биметал. 500/80/12 секций в кв. 127</t>
  </si>
  <si>
    <t>Замена биметаллического радиатора отопления (8 секций)</t>
  </si>
  <si>
    <t>Замена светильников ( 1под.- 2 шт., 5 под., -1 шт., 4 под. - 2 шт)</t>
  </si>
  <si>
    <t>Замена аварийного крана ХГВС в кв. 290</t>
  </si>
  <si>
    <t>Ремонт стояка ГВС (замена муфт полотенцесушителя) в кв. 277</t>
  </si>
  <si>
    <t>Замена участка стояка водоотведения в кв. 207</t>
  </si>
  <si>
    <t>Замена биметаллического радиатора отопления (12 секций) в кв. 263</t>
  </si>
  <si>
    <t>Замена биметаллического радиатора отопления (12 секций) в кв. 459</t>
  </si>
  <si>
    <t>Замена участка стояка ГВС в кв. 256</t>
  </si>
  <si>
    <t>Замена участка стояка ГВС в кв. 38</t>
  </si>
  <si>
    <t>Замена аварийных кранов ХГВС в кв. 49</t>
  </si>
  <si>
    <t xml:space="preserve">Замена предохранителей ППНИ-33 100А в ВРУ </t>
  </si>
  <si>
    <t>Замена светильника в тамбуре</t>
  </si>
  <si>
    <t>Замена участка стояка водоотведения в кв. 24</t>
  </si>
  <si>
    <t>Ремонт подъезда</t>
  </si>
  <si>
    <t>Изготовление и монтаж пандуса алюминевого откидного 2,0 м во 2-ом подъезде</t>
  </si>
  <si>
    <t>Ремонт швов фасадной плитки кв. 105, 107, 112, 206, 306, 309, 405, 601, 813, 913</t>
  </si>
  <si>
    <t xml:space="preserve">п.м. </t>
  </si>
  <si>
    <t>май</t>
  </si>
  <si>
    <t>Комплекс работ по демонтажу, метрологической поверке, монтажу и переналадке узла учета тепловой энергии по системе отопления в здании МКД</t>
  </si>
  <si>
    <t xml:space="preserve">Замена газового крана на газопроводе </t>
  </si>
  <si>
    <t>июнь</t>
  </si>
  <si>
    <t xml:space="preserve">Промывка и дезинфекция ствола мусоропровода, мусорокамеры, контейнеров </t>
  </si>
  <si>
    <t>Промывка и дезинфекция стволов мусоропровода, мусорокамер</t>
  </si>
  <si>
    <t>Монтаж трапиков (установка листа ПВЛ, бетонирование) в тамбурах 1-го и 2-го подъездов</t>
  </si>
  <si>
    <t>Замена участка стояка ГВС в кв 17</t>
  </si>
  <si>
    <t>Замена аварийных кранов ХГВС в кв. 9</t>
  </si>
  <si>
    <t>Установка клапана мусоропровода во втором подъезде на 4-ом этаже</t>
  </si>
  <si>
    <t>Замена участка стояка ХВС в кв. 1; 6; 11</t>
  </si>
  <si>
    <t>1; 6; 11</t>
  </si>
  <si>
    <t>Замена аварийных кранов ХГВС в кв. 9 (ванная)</t>
  </si>
  <si>
    <t>Электромонтажные работы(замена выключателя - 1-ый под.;, светильника - 1 шт., плафонов - 3 шт.)</t>
  </si>
  <si>
    <t xml:space="preserve">Текущий ремонт подъезда № 4 </t>
  </si>
  <si>
    <t>подъезд</t>
  </si>
  <si>
    <t xml:space="preserve">Текущий ремонт подъезда № 1 </t>
  </si>
  <si>
    <t>Электромонтажные работы (монтаж светильников - 3 шт., провода, резетки)</t>
  </si>
  <si>
    <t>Замена аварийного крана в кв. 94</t>
  </si>
  <si>
    <t>Установка песочницы</t>
  </si>
  <si>
    <t>Установка бетонных урн</t>
  </si>
  <si>
    <t>Замена участка стояка канализации в кв. 55</t>
  </si>
  <si>
    <t>Установка циркуляционного насоса на обратке ГВС в подвале жилого дома</t>
  </si>
  <si>
    <t>насос</t>
  </si>
  <si>
    <t>Смена автоматических выключателей во 2-ом подъезде</t>
  </si>
  <si>
    <t>Смена автоматических выключателей в 1-ом подъезде</t>
  </si>
  <si>
    <t>Замена трубы отопления между 1-ым и 2-ым подъездами</t>
  </si>
  <si>
    <t>Ремонт входных групп</t>
  </si>
  <si>
    <t>июль</t>
  </si>
  <si>
    <t>вх.группы</t>
  </si>
  <si>
    <t>Окраска газовых труб</t>
  </si>
  <si>
    <t>Ремонт перекрытий балконной плиты по кв. 53</t>
  </si>
  <si>
    <t>м2</t>
  </si>
  <si>
    <t>Ремонт кровли</t>
  </si>
  <si>
    <t>Замена аварийных кранов ХГВС в кв. 22</t>
  </si>
  <si>
    <t>Замена аварийных кранов ХГВС в кв. 69</t>
  </si>
  <si>
    <t>Монтаж уличных светильниковна фасаде жилого дома, кабеля, фото-реле (7-ой подъезд)</t>
  </si>
  <si>
    <t>Смена уличных светильников на фасаде жилого дома (3, 5 подъезды)</t>
  </si>
  <si>
    <t>Замена  радиатора отопления (8 секций биметалл) в кв. 101</t>
  </si>
  <si>
    <t>Замена  радиатора отопления (6 секций биметалл) в кв. 131</t>
  </si>
  <si>
    <t>Замена  радиатора отопления (6 секций биметалл) в кв. 101</t>
  </si>
  <si>
    <t>Замена аварийного крана ХГВС в кв. 68</t>
  </si>
  <si>
    <t>Замена  радиатора отопления (12 секций биметалл) в кв. 120</t>
  </si>
  <si>
    <t>Замена участка стояка ГВС в кв. 138; 142</t>
  </si>
  <si>
    <t>138; 142</t>
  </si>
  <si>
    <t>Замена аварийного крана ХГВС в кв. 41</t>
  </si>
  <si>
    <t>Замена воздухоотводчика в узле отопления (3-ий подъезд)</t>
  </si>
  <si>
    <t>Замена аварийных кранов в кв. 101</t>
  </si>
  <si>
    <t>Замена аварийного крана ХГВС в кв. 211</t>
  </si>
  <si>
    <t>Замена участка стояка водоотведения в кв. 95</t>
  </si>
  <si>
    <t>Услуги по производству санитарно-технических работ (химическая безразборная очистка ПТО НН№07А)</t>
  </si>
  <si>
    <t>Услуги по производству санитарно-технических работ (химическая безразборная очистка ПТО НН№14А)</t>
  </si>
  <si>
    <t>Замена участка стояка водоотведения (кв. 10; 11; 6)</t>
  </si>
  <si>
    <t>10; 11; 6</t>
  </si>
  <si>
    <t>Замена выключателя во втором подъезде на 1-ом этаже</t>
  </si>
  <si>
    <t>Ремонт подъезда № 2</t>
  </si>
  <si>
    <t>вх. группа</t>
  </si>
  <si>
    <t xml:space="preserve">Замена автоматического выключателя </t>
  </si>
  <si>
    <t>Замена аварийного крана в кв. 107</t>
  </si>
  <si>
    <t>Ремонт перекрытий балконной плиты (кв. 42)</t>
  </si>
  <si>
    <t>Замена участка стояка ХВС в кв. 102; 98</t>
  </si>
  <si>
    <t>102; 98</t>
  </si>
  <si>
    <t>Замена участка стояка ГВС в кв. 336; 440</t>
  </si>
  <si>
    <t>336; 440</t>
  </si>
  <si>
    <t>Замена участка стояка водоотведения в кв. 254</t>
  </si>
  <si>
    <t>Замена биометаллического радиатора отопления (12 секций) в кв. 156</t>
  </si>
  <si>
    <t>Замена аварийных кранов ХГВС в кв. 229; 361</t>
  </si>
  <si>
    <t>229; 361</t>
  </si>
  <si>
    <t>Замена участка стояка ГВС в кв. 399; 395</t>
  </si>
  <si>
    <t>399; 395</t>
  </si>
  <si>
    <t>Замена аварийных кранов ХГВС в кв. 254</t>
  </si>
  <si>
    <t>Укрепление опоры подъездного козырька 3-го подъезда</t>
  </si>
  <si>
    <t>Установка выпусков на плитах машинного отделения</t>
  </si>
  <si>
    <t>Ремонт кровли над кв. 105</t>
  </si>
  <si>
    <t>Ремонт кровли над кв. 72</t>
  </si>
  <si>
    <t>Ремонт кровли над кв. 283</t>
  </si>
  <si>
    <t>Ремонт кровли над кв. 33</t>
  </si>
  <si>
    <t>Замена участка стояка ГВС в нежилом помещение "Озон"</t>
  </si>
  <si>
    <t>Замена светильников в тамбуре 10-го подъезда</t>
  </si>
  <si>
    <t>Замена аварийного крана ХГВС в кв. 299</t>
  </si>
  <si>
    <t>Замена аварийных кранов ХГВС в кв. 243</t>
  </si>
  <si>
    <t>Замена аварийного крана ХГВС в кв. 415</t>
  </si>
  <si>
    <t>Замена участка стояка водоотведения в кв. 415</t>
  </si>
  <si>
    <t>Замена участка стояка ГВС в кв. 253</t>
  </si>
  <si>
    <t>Замена участка стояка ГВС в кв. 368</t>
  </si>
  <si>
    <t>Замена пакетного выключателя на кв. 332</t>
  </si>
  <si>
    <t>август</t>
  </si>
  <si>
    <t>Замена секционного водоподогреватнля Д 114 - 6 секций</t>
  </si>
  <si>
    <t>Замена аварийных кранов ХГВС в кв. 39</t>
  </si>
  <si>
    <t>Монтаж кабеля для подключения насоса в бойлерной</t>
  </si>
  <si>
    <t>Замена участка стояка ГВС в кв. 50</t>
  </si>
  <si>
    <t>Ремонт бойлера (замена калача, трубы Д 100 мм, 80 мм - 15 м, шаровых кранов - 2 шт.)</t>
  </si>
  <si>
    <t>Замена участка стояка ГВС в кв. 12</t>
  </si>
  <si>
    <t>Ремонт тамбуров в 1-ом и 2-ом подъездах и ремонт во 2-ом подъезде от тамбура до 1-го этажа</t>
  </si>
  <si>
    <t>Замена аварийного крана в кв. 115</t>
  </si>
  <si>
    <t>Ремонт перекрытий балконной плиты кв. 28</t>
  </si>
  <si>
    <t>шт.</t>
  </si>
  <si>
    <t>Электромонтажные работы (монтаж светильников - 2шт., выключателя, кабеля) во 2-ом подъезде</t>
  </si>
  <si>
    <t>Замена аварийного крана ХГВС в кв. 39</t>
  </si>
  <si>
    <t>Ремонт бойлера (замена обратного клапана Д 80 мм.; трубопровода обвязки Д 219 - 8 м., д 80 - 3 м)</t>
  </si>
  <si>
    <t xml:space="preserve">Замена участка стояка ГВС (полотенцесушитель) в кв. 84 </t>
  </si>
  <si>
    <t>Замена участка стояка ГВС в кв.4</t>
  </si>
  <si>
    <t>Замена аварийного крана ХГВС участка трубы в кв. 53</t>
  </si>
  <si>
    <t>Замена разделительного щита</t>
  </si>
  <si>
    <t xml:space="preserve">Благоустройство придомовой территории, асфальтирование подходов к подъездам 5 и 6 </t>
  </si>
  <si>
    <t>Окраска газовых труб со стороны фасада</t>
  </si>
  <si>
    <t>Замена аварийного крана ХВС в кв. 59</t>
  </si>
  <si>
    <t>Ремонт цокаля со стороны подъездов и торцов дома</t>
  </si>
  <si>
    <t>Окрашивание входных дверей дома и уличных электрощитов</t>
  </si>
  <si>
    <t>Ремонт крыльца 1-го подъезда</t>
  </si>
  <si>
    <t>Окрашивание козырьков над входными дверями</t>
  </si>
  <si>
    <t xml:space="preserve"> крыльцо</t>
  </si>
  <si>
    <t>козырек</t>
  </si>
  <si>
    <t>Замена поручня ПХВ в 4-ом подъезде</t>
  </si>
  <si>
    <t>секция</t>
  </si>
  <si>
    <t>Замена почтовых ящиков в 4-ом подъезде (9 секций по 4 шт.)</t>
  </si>
  <si>
    <t>Замена загрузочных клапанов для мусоропровода в 4-ом подъезде</t>
  </si>
  <si>
    <t xml:space="preserve">Ремонт кровли над кв. 391 в местах протечки </t>
  </si>
  <si>
    <t xml:space="preserve">Ремонт кровли над кв. 389 в местах протечки </t>
  </si>
  <si>
    <t>Монтаж светодиодных светильников в 4-ом подъезде</t>
  </si>
  <si>
    <t>Вынос в натуру характерных точек земельного участка с кадастровым номером 59:01:4410413:71</t>
  </si>
  <si>
    <t>Установка урн у 1-го и 3-го подъездов</t>
  </si>
  <si>
    <t>урна</t>
  </si>
  <si>
    <t>Монтаж скатной кровли над балконом кв. 13</t>
  </si>
  <si>
    <t>балкон</t>
  </si>
  <si>
    <t>Монтаж скатной кровли над балконом кв. 29</t>
  </si>
  <si>
    <t>пог.м</t>
  </si>
  <si>
    <t>Ремонт ступени на входной группе 1-го подъезда</t>
  </si>
  <si>
    <t>Замена участка стояка водоотведения в кв. 28</t>
  </si>
  <si>
    <t>Ремонт кровли над кв. 36 в местах протечки</t>
  </si>
  <si>
    <t>Замена запорной арматуры на стояках отопления</t>
  </si>
  <si>
    <t>решетка</t>
  </si>
  <si>
    <t>Установка и покраска ограждения полисадника с торца дома у 1-го подъезда</t>
  </si>
  <si>
    <t>Установка и покраска ограждения напротив 13 подъезда вдоль ул. Желябова</t>
  </si>
  <si>
    <t>решеток</t>
  </si>
  <si>
    <t>Замена участка стояка водоотведения в кв. 304</t>
  </si>
  <si>
    <t>Замена участка стояка водоотведения в кв. 119</t>
  </si>
  <si>
    <t>Замена участка стояка ГВС в кв. 460</t>
  </si>
  <si>
    <t>Замена участка стояка водоотведения в кв. 67</t>
  </si>
  <si>
    <t>Ремонт межпанельных швов в кв. 450</t>
  </si>
  <si>
    <t>Замена перекидных рубильников в ВРУ 1-го и 5-го подъездов</t>
  </si>
  <si>
    <t>Замена поручня ПХВ в 1-ом подъезде</t>
  </si>
  <si>
    <t>Замена почтовых ящиков в 1-ом подъезде (9 секцийпо 4 шт.)</t>
  </si>
  <si>
    <t>Замена светильника на светодиодный в 3-м подъезде на 5-ом этаже</t>
  </si>
  <si>
    <t>Ремонт поддона для сбора конденсата под вентиляционной шахтой</t>
  </si>
  <si>
    <t>поддон</t>
  </si>
  <si>
    <t>Ремонт кровли балконной плиты в кв. 60</t>
  </si>
  <si>
    <t>Замена пакетных выключателей на автоматические выключатели</t>
  </si>
  <si>
    <t>Замена участка стояка ХВС в кв. 207; 211; 215</t>
  </si>
  <si>
    <t>Замена аварийного крана ГВС в кв. 75</t>
  </si>
  <si>
    <t>207; 211; 
215</t>
  </si>
  <si>
    <t>Замена участка стояка ГВС в кв. 813</t>
  </si>
  <si>
    <t>Замена аварийных кранов ХГВС в кв. 105</t>
  </si>
  <si>
    <t>Замена участка стояка ГВС в кв. 212</t>
  </si>
  <si>
    <t>Замена полотенцесушителя на полипропиленовый в кв. 712</t>
  </si>
  <si>
    <t>Замена аварийных кранов и участка трубы в кв. 601</t>
  </si>
  <si>
    <t>Замена аварийных кранов ХГВС в ванной в кв. 212</t>
  </si>
  <si>
    <t>Замена участка труб ГВС в кв. 114</t>
  </si>
  <si>
    <t>Текущий ремонт входной группы (1-ый подъезд)</t>
  </si>
  <si>
    <t>Замена светильников в правом крыле жилого дома</t>
  </si>
  <si>
    <t>Замена лежанки ХВС в подвале жилого дома</t>
  </si>
  <si>
    <t>Ремонт кровли, примыканий к вентиляционным шахтам, парапетам в местах протечек</t>
  </si>
  <si>
    <t>Ремонт кровли в местах протечек над кв. 915; 911; 910; 906 и ремонт парапета</t>
  </si>
  <si>
    <t>Замена спускника на системе ХВС (11 подъезд)</t>
  </si>
  <si>
    <t>Замена уличной урны у 4- го подъезда</t>
  </si>
  <si>
    <t>Замена аварийных кранов в кв. 68</t>
  </si>
  <si>
    <t>Ремонт секционного водоподогревателя 
(замена отводов Д 159, перехода Д 159*108 шарового крана обратного клапана, участка трубы)</t>
  </si>
  <si>
    <t>Замена светильника на фасаде жилого дома (3-ий 
подъезд)</t>
  </si>
  <si>
    <t>Замена аварийных кранов в кв. 135</t>
  </si>
  <si>
    <t>Замена аварийных кранов ХГВС в кв. 72</t>
  </si>
  <si>
    <t>Замена аварийных кранов в кв. 94</t>
  </si>
  <si>
    <t>Ремонт межпанельных швов по кв. 27</t>
  </si>
  <si>
    <t>Ремонт межпанельных швов по кв. 33</t>
  </si>
  <si>
    <t>Ремонт межпанельных швов по кв. 23</t>
  </si>
  <si>
    <t xml:space="preserve">Ремонт кровли в местах протечек </t>
  </si>
  <si>
    <t>Замена аварийных кранов ХГВС в кв. 64</t>
  </si>
  <si>
    <t>Замена аварийных кранов ХГВС в кв.144</t>
  </si>
  <si>
    <t xml:space="preserve">Замена аварийных кранов ХГВС в кв. 49 </t>
  </si>
  <si>
    <t>Замена аварийного крана ХГВС с заменой участка стояка ХГВС в кв. 46</t>
  </si>
  <si>
    <t>Замена аварийного крана ХГВС в кв. 26</t>
  </si>
  <si>
    <t>Замена шарового крана Д 80 мм в обвязке секционного водоподогревателя</t>
  </si>
  <si>
    <t>Замена аварийных кранов  (2 шт.) и участка трубы ХГВС (2 м) в кв. 28</t>
  </si>
  <si>
    <t>Монтаж ПНД труб к водосточным стокам - 21 м. пг.</t>
  </si>
  <si>
    <t>Замена сгона на радиатор отопления в кв. 14</t>
  </si>
  <si>
    <t>Ремонт бойлера (замена отводов)</t>
  </si>
  <si>
    <t>Изготовление, демонтаж, монтаж перил для лестниц 
в 3-им подъезде</t>
  </si>
  <si>
    <t>Поставка и замена доводчика на тамбурной двери ПВХ (1-ый подъезд)</t>
  </si>
  <si>
    <t>Замена аварийных кранов ХГВС в кв. 46</t>
  </si>
  <si>
    <t>Укрепление стойки козырька (установка стакана)</t>
  </si>
  <si>
    <t>Поставка и  замена ручки скобы</t>
  </si>
  <si>
    <t>Ремонт подъезда №2</t>
  </si>
  <si>
    <t>Замена почтовых ящиков во 2-ом подъезде (10 секций по 4 шт.)</t>
  </si>
  <si>
    <t>Замена поручня ПВХ в подъезде № 2</t>
  </si>
  <si>
    <t>Ремонт крыльца</t>
  </si>
  <si>
    <t>Замена аварийного крана ХГВС в кв. 3</t>
  </si>
  <si>
    <t>Замена труб ливневой канализации на чердаке</t>
  </si>
  <si>
    <t>Замена аварийных кранов ХГВС в кв. 55</t>
  </si>
  <si>
    <t>Установка урн у подъездов</t>
  </si>
  <si>
    <t>Ремонт кровли над кв. 33 в местах протечки</t>
  </si>
  <si>
    <t>Замена аварийного крана ХГВС в кв. 20</t>
  </si>
  <si>
    <t>Установка клапана мусоропровода на 3-им этаже</t>
  </si>
  <si>
    <t>Ремонт кровли в местах протечек</t>
  </si>
  <si>
    <t>замена аварийных кранов ХГВС в кв. 90</t>
  </si>
  <si>
    <t>Замена аварийных кранов ХГВС в кв. 102</t>
  </si>
  <si>
    <t>Установка уличных урн</t>
  </si>
  <si>
    <t>Замена радиаторов отопления на биометаллические (6 секций и 10 секций) в кв. 107 и замена стояка отопления до подвала)</t>
  </si>
  <si>
    <t>Замена участка стояка водоотведения на кухне в кв. 112; 108</t>
  </si>
  <si>
    <t>112; 108</t>
  </si>
  <si>
    <t>Замена участка стояка водоотведения в кв. 2</t>
  </si>
  <si>
    <t>Замена участка стояка ливневой канализации во 2-ом подъезде на 6-ом этаже</t>
  </si>
  <si>
    <t>Замена участка стояка водоотведения в кв. 85</t>
  </si>
  <si>
    <t xml:space="preserve">Замена участка стояка водоотведения в кв. 88 </t>
  </si>
  <si>
    <t xml:space="preserve">Установка и покраска ограждения </t>
  </si>
  <si>
    <t>Ремонт отмостки</t>
  </si>
  <si>
    <t>Производство и установка сварного ограждения (доп. соглашение)</t>
  </si>
  <si>
    <t xml:space="preserve">Производство и установка сварного ограждения </t>
  </si>
  <si>
    <t xml:space="preserve"> апрель</t>
  </si>
  <si>
    <t>сентябрь</t>
  </si>
  <si>
    <t>м3</t>
  </si>
  <si>
    <t>Поставка и замена шпингалета (6 подъезд)</t>
  </si>
  <si>
    <t>Покраска газовых труб</t>
  </si>
  <si>
    <t>Замена шаровых кранов Д 100 мм на системе ГВС в подвале жилого дома (13 подъезд)</t>
  </si>
  <si>
    <t>Ремонт кровли над кв. 40</t>
  </si>
  <si>
    <t>Замена аварийных кранов ХГВС в кв. 95</t>
  </si>
  <si>
    <t>Замена участка стояка водоотведения в кв. 70</t>
  </si>
  <si>
    <t>Замена участка стояка ГВС в кв. 111</t>
  </si>
  <si>
    <t>Смена светильников в 4-ом. 5-ом и 6-ом подъездах</t>
  </si>
  <si>
    <t>Смена светильника на 9-ом этаже 7 подъезда</t>
  </si>
  <si>
    <t>Замена участка стояка водоотведения в кв. 9</t>
  </si>
  <si>
    <t>октябрь</t>
  </si>
  <si>
    <t>Передвижной мусорный контейнер 360 л (зеленый с диаметром колеса 200 мм)</t>
  </si>
  <si>
    <t>Установка и покраска ограждения с торца дома 7-го подъезда</t>
  </si>
  <si>
    <t>август, 
сентябрь</t>
  </si>
  <si>
    <t>Ремонт швов фасадной плитки кв. 7; 81; 123; 129; 132; 135; 138; 141; 144; 147</t>
  </si>
  <si>
    <t>Замена участка стояка ГВС в кв. 62</t>
  </si>
  <si>
    <t>Замена аварийных кранов ХГВС в кв. 44</t>
  </si>
  <si>
    <t>Замена радиатора отопления и крепление стояков ХГВС в кв. 4</t>
  </si>
  <si>
    <t>Замена участка труб ГВС в кв. 49</t>
  </si>
  <si>
    <t>Замена полотенцесушителя на пластиковый в кв. 73</t>
  </si>
  <si>
    <t>Замена участка стояка водоотведения в кв. 88</t>
  </si>
  <si>
    <t>Укрепление отмостки щебнем (10 т)</t>
  </si>
  <si>
    <t>Ремонт межпанельных швов по кв. 53</t>
  </si>
  <si>
    <t>Замена участка стояка ХВС в кв. 37, 42, 47</t>
  </si>
  <si>
    <t>37;42;47</t>
  </si>
  <si>
    <t>Замена крана ГВС (Д50) в подвале жилого дома (2-ой подъезд)</t>
  </si>
  <si>
    <t>Замена участка стояка водоотведения в кв. 52</t>
  </si>
  <si>
    <t>Монтаж кабель каналов и укладка в них проводов (10 м), замена светильников (6 шт.), монтаж распределительных коробок (2 шт.) и выключателей (4 шт.)</t>
  </si>
  <si>
    <t>Производство монтажных и сварочных работ. Изготовление и установка  сварного забора. Договор № 51 от 28.08.2023 г.</t>
  </si>
  <si>
    <t>Производство монтажных и сварочных работ. Изготовление и установка  сварного забора. (дополнительное соглашение к договору № 51 от 28.08.2023 г.)</t>
  </si>
  <si>
    <t>Замена аварийных кранов ХГВС в кв. 408</t>
  </si>
  <si>
    <t>Ремонт плит над вентиляционными шахтами, около фановых стояков</t>
  </si>
  <si>
    <t>Замена участка стояка ГВС в кв. 346</t>
  </si>
  <si>
    <t>Ремонт 3-х поручней и установка 2-х новых на лестничных клетках (3-ий подъезд)</t>
  </si>
  <si>
    <t>Установка дверных магнитов на двери контейнерной площадки</t>
  </si>
  <si>
    <t>Изготовление и установка декоративной накладки двери контейнерной площадки</t>
  </si>
  <si>
    <t>Промывка и дезинфекция стволов мусоропровода (7 шт.)и мусорокамер (7 шт.), чистка мусороприемных клапанов (21 шт.)</t>
  </si>
  <si>
    <t>Изготовление и монтаж задвижек (шиберов) для мусоростволов</t>
  </si>
  <si>
    <t>Ремонт ствола ливневой канализации -5 ый подъезд</t>
  </si>
  <si>
    <t>Окрашивание труб ливневой канализации, отопления и радиаторов</t>
  </si>
  <si>
    <t>Предоставление оцинкованных ванн в мусорокамеры</t>
  </si>
  <si>
    <t>Окрашивание входных дверей в подъезды и в мусорокамеры</t>
  </si>
  <si>
    <t>Согласование раскопок по установке ограждения . Дог.297-115А/23 от 12.09.2023</t>
  </si>
  <si>
    <t>Промывка и дезинфекция стволов мусоропровода (3 шт.) и мусорокамер (4 шт.), чистка мусороприемных клапанов (20 шт.)</t>
  </si>
  <si>
    <t>Ремонт подъезда № 1</t>
  </si>
  <si>
    <t>Замена участка стояка водоотведения в кв. 44</t>
  </si>
  <si>
    <t>Монтаж светильника</t>
  </si>
  <si>
    <t>Замена участка водоотведения в кв. 119</t>
  </si>
  <si>
    <t xml:space="preserve">Текущий ремонт холла 1-го этажа 1-го подъезда </t>
  </si>
  <si>
    <t xml:space="preserve">Текущий ремонт холла 1-го этажа 2-го подъезда </t>
  </si>
  <si>
    <t>Установка информационных стендов на 1-ых этажах 1-го и 2-го подъездов</t>
  </si>
  <si>
    <t>Замена доводчика на входной металлической двери 
(5-ый подъезд)</t>
  </si>
  <si>
    <t>Смена сгонов на радиаторе отопления в кв. 78</t>
  </si>
  <si>
    <t>Промывка и дизинфекция стволов (8 шт) мусоропровода (8 шт) и мусорокамер, чистка мусороприемных клапанов (24 шт)</t>
  </si>
  <si>
    <t>Замена аварийных кранов ХГВС (кв. 94)</t>
  </si>
  <si>
    <t>Замена аварийных кранов ХГВС( кв. 26)</t>
  </si>
  <si>
    <t>Замена участка стояка водоотведения в кв. 72</t>
  </si>
  <si>
    <t>Текущий ремонт холла 1-го этажа 1-го и 2-го подъезда (доп. работы)</t>
  </si>
  <si>
    <t>подъезда</t>
  </si>
  <si>
    <t>Заливка полов и порогов в тамбурах 1-го и 2-го подъездов</t>
  </si>
  <si>
    <t>Установка крана для промывки радиатора в кв. 100</t>
  </si>
  <si>
    <t>Замена спускника на стояке отопления в кв. 79</t>
  </si>
  <si>
    <t>Изготовление и монтаж лавочки (3-ий подъезд)</t>
  </si>
  <si>
    <t>Смена светильников (3 шт.) и выключателя в тамбурах 1, 2, 3 подъездов</t>
  </si>
  <si>
    <t>Ремонт кровли в местах протечек над кв. 20; 44; 108; 126; 127; 65; 35; 48</t>
  </si>
  <si>
    <t>Замена воздушных кранов на радиаторах отопления в кв. 67</t>
  </si>
  <si>
    <t>Замена участка стояка отопления в кв. 120</t>
  </si>
  <si>
    <t>Замена участка стояка водоотведения в кв. 8</t>
  </si>
  <si>
    <t>Ремонт системы отопления (замена сгонов и шаровых кранов) в кв. 10</t>
  </si>
  <si>
    <t>Замена биметаллического радиатора отопления (4 секции) в кв. 34</t>
  </si>
  <si>
    <t>Замена биметаллического радиатора отопления (радиатор собственника) в кв. 121</t>
  </si>
  <si>
    <t>Замена ручки скобы на тамбурной двери</t>
  </si>
  <si>
    <t xml:space="preserve">Ремонт песочницы и лавочек (6 шт.) </t>
  </si>
  <si>
    <t>Смена светильников в 4-ом подъезде</t>
  </si>
  <si>
    <t>Ремонт подъезда № 4</t>
  </si>
  <si>
    <t>Поставка и замена доводчика на металлическую дверь (3-ий подъезд)</t>
  </si>
  <si>
    <t>Замена полотенцесушителя на пластиковый в кв. 58</t>
  </si>
  <si>
    <t>Замена аварийных кранов ХГВС в кв. 141</t>
  </si>
  <si>
    <t xml:space="preserve">Установка информационного стенда у 6 -го подъезда </t>
  </si>
  <si>
    <t>Ремонт входной группы (6-ой подъезд) (тамбурная дверь)</t>
  </si>
  <si>
    <t>Замена доводчика на двери ПВХ (6 подъезд)</t>
  </si>
  <si>
    <t>Ремонт плит над вентиляционными шахтами на кровле</t>
  </si>
  <si>
    <t>Замена внутридомового газового оборудования (замена крана на стояке: подъезд № 5 стояк № 3)</t>
  </si>
  <si>
    <t>Замена радиатора отопления на биметаллический в кв. 51 (8 секций)</t>
  </si>
  <si>
    <t>Замена участка стояка ХВС в кв. 168; 172; 176; 180</t>
  </si>
  <si>
    <t>168;172;
176;180</t>
  </si>
  <si>
    <t>Ремонт системы отпления в кв. 140</t>
  </si>
  <si>
    <t>Замена радиатора отопления на биметаллический в кв. 88 (8 секций)</t>
  </si>
  <si>
    <t>Ремонт межпанельных швов по кв. 9</t>
  </si>
  <si>
    <t>Замена аварийных кранов ХГВС в кв. 100</t>
  </si>
  <si>
    <t>Поставка и замена доводчика на металлическую дверь (1 подъезд)</t>
  </si>
  <si>
    <t>Установка доски для объявлений (3-ий подъезд)</t>
  </si>
  <si>
    <t>Замена участка стояка канализации в кв. 102</t>
  </si>
  <si>
    <t>Замена участков труб и аварийных кранов ХГВС в кв. 26</t>
  </si>
  <si>
    <t>Ремонт двери ПВХ (1-ый подъезд)</t>
  </si>
  <si>
    <t>Замена участка стояка ГВС в кв. 223</t>
  </si>
  <si>
    <t>Замена участка стояка водоотведения в кв. 363</t>
  </si>
  <si>
    <t>Текущий ремонт подъезда № 1</t>
  </si>
  <si>
    <t>Ремонт в подъездах № 1 и № 2 на 1-ых и 2-ых этажах</t>
  </si>
  <si>
    <t>Замена почтовых ящиков в 1-ом подъезде (9 секций по 4 шт.)</t>
  </si>
  <si>
    <t>Замена почтовых ящиков в 2-ом подъезде (9 секций по 4 шт.)</t>
  </si>
  <si>
    <t>Замена пластиковых поручней во 2-ом подъезде</t>
  </si>
  <si>
    <t>Замена аварийных кранов ХГВС в кв. 23</t>
  </si>
  <si>
    <t>Установка поручней ПХВ в 1-ом подъезде</t>
  </si>
  <si>
    <t>Установка информационного стенда (1-ый подъезд)</t>
  </si>
  <si>
    <t>Замена замков на почтовых ящиках кв. 3; 13; 21; 25; 33</t>
  </si>
  <si>
    <t>3;13;21;25; 33</t>
  </si>
  <si>
    <t>Замена врезки труб ГВС для парикмахерской " Стрижка" в лежанку</t>
  </si>
  <si>
    <t xml:space="preserve">Замена участка стояка водоотведения в кв. 70 </t>
  </si>
  <si>
    <t>Замена аварийных кранов ХГВС в кв. 79</t>
  </si>
  <si>
    <t>Замена аварийных кранов ХГВС в кв. 89</t>
  </si>
  <si>
    <t>дверь</t>
  </si>
  <si>
    <t xml:space="preserve">Замена участка лежанки ГВС </t>
  </si>
  <si>
    <t>Замена участка  стояка ГВС в кв. 212</t>
  </si>
  <si>
    <t>Покраска  газовых труб со стороны фасада</t>
  </si>
  <si>
    <t>ноябрь</t>
  </si>
  <si>
    <t>207; 178</t>
  </si>
  <si>
    <t>Замена аварийных кранов ХГВС в кв. 32</t>
  </si>
  <si>
    <t>Замена участка стояка ГВС в кв. 107</t>
  </si>
  <si>
    <t>Устройство водопровода в мусорокамере</t>
  </si>
  <si>
    <t>Замена участка стояка водоотведения в кв. 701</t>
  </si>
  <si>
    <t>Замена аварийных кранов ХГВС в кв. 310</t>
  </si>
  <si>
    <t>Замена аварийных кранов ХГВС в кв. 403</t>
  </si>
  <si>
    <t>Замена участка стояка ГВС в подвале жилого дома</t>
  </si>
  <si>
    <t>Монтаж провода на электросчетчик</t>
  </si>
  <si>
    <t>Изготовление, демонтаж, монтаж окон ПВХ 2 шт. на 1-ом этаже</t>
  </si>
  <si>
    <t>Замена аварийных кранов ХГВС в кв. 214</t>
  </si>
  <si>
    <t>Замена аварийного крана ХГВС в кв. 808</t>
  </si>
  <si>
    <t>Поставка и замена доводчика на двери ПВХ (1-ый подъезд)</t>
  </si>
  <si>
    <t>Поставка и замена ручки скобы (4-ый подъезд)</t>
  </si>
  <si>
    <t>Ремонт кровли в местах протечек кв. 30, 14 (ремонт парапета; вентиляционных шахт в местах примыкания, кровельного покрытия)</t>
  </si>
  <si>
    <t>Замена участка лежанки ГВС</t>
  </si>
  <si>
    <t>Ремонт песочницы и лавочек ( 3 шт.) и детского грибка</t>
  </si>
  <si>
    <t>Замена крана на радиаторе отопления в кв. 27</t>
  </si>
  <si>
    <t>Уборка чердачного помещения. Монтаж 
металлической сетки</t>
  </si>
  <si>
    <t>Замена участка стояка ГВС в кв. 31</t>
  </si>
  <si>
    <t>Замена аварийных кранов ХГВС в кв. 30</t>
  </si>
  <si>
    <t>Замена автоматического выключателя</t>
  </si>
  <si>
    <t>Электромонтажные работы (монтаж кабеля и выключтеля открытой проводки)</t>
  </si>
  <si>
    <t>Монтаж розеток (8 шт.), замена светильника (1 шт.) 
на 3-им этаже во 2-ом подъезде</t>
  </si>
  <si>
    <t>Замена светильника</t>
  </si>
  <si>
    <t>Замена части стояка отопления и сгона на радиатор 
в кв. 10</t>
  </si>
  <si>
    <t>Замена участка стояка отопления в кв. 49</t>
  </si>
  <si>
    <t>Замена обвязки радиатора отопления с демонтажем 
и монтажем радиатора в кв. 90</t>
  </si>
  <si>
    <t>Замена полотенцесушителя на пластиковый в кв. 17</t>
  </si>
  <si>
    <t>Замена участка стояка отопления (выход стояка с 
4-го этажа на 3-ий) в кв. 118</t>
  </si>
  <si>
    <t>Ремонт системы отопления (замена сгона и шарового крана) в кв. 125</t>
  </si>
  <si>
    <t>Монтаж светодиодных светильников с инфрокрасным 
датчиком движения</t>
  </si>
  <si>
    <t>Замена уличных светильников</t>
  </si>
  <si>
    <t>Установка дополнительно аварийных кранов на стояки ХГВС в кв. 36 (д 32 мм)</t>
  </si>
  <si>
    <t>Монтаж светодиодных светильников с инфракрасным датчиком движения</t>
  </si>
  <si>
    <t>Замена шарового крана на стояке отопления в подвале жилого дома (2-ой подъезд)</t>
  </si>
  <si>
    <t>Замена сгона и вентиля на системе отопления в 
кв. 116</t>
  </si>
  <si>
    <t>Замена участка стояка водоотведения в кв. 118</t>
  </si>
  <si>
    <t xml:space="preserve">Замена участка стояков и аварийных кранов ХГВС в кв. 84 </t>
  </si>
  <si>
    <t>Замена этажных светильников</t>
  </si>
  <si>
    <t>Монтаж светодиодного светильника с инфракрасным датчиком движения</t>
  </si>
  <si>
    <t>Замена шаровых кранов на системе отопления в подвале и чердаке жилого дома</t>
  </si>
  <si>
    <t>Электромонтажные работы (установка рассеивателей на светильники - 18 шт.; установка светильника - 1 шт.; выключателей - 2 шт.; замена ламмпочек на светодиодные - 28 шт.)</t>
  </si>
  <si>
    <t>Замена аварийного крана ХГВС в кв 20</t>
  </si>
  <si>
    <t>Замена спускников в подвале жилого дома (7 подъезд)</t>
  </si>
  <si>
    <t>Замена светильников на крыльцах перед подъездами</t>
  </si>
  <si>
    <t>Замена автоматического выключателя, монтаж кабеля</t>
  </si>
  <si>
    <t>Ремонт труб ГВС Д 75 мм, Д 32 в подвале жилого дома</t>
  </si>
  <si>
    <t>Замена аварийного крана ХВС в кв. 76</t>
  </si>
  <si>
    <t>Замена аварийных кранов ХГВС в кв. 26</t>
  </si>
  <si>
    <t>Герметизация пожарных дверей (1 - 2 подъезды)</t>
  </si>
  <si>
    <t>Замена аварийного крана ХВС в кв. 128</t>
  </si>
  <si>
    <t>декабрь</t>
  </si>
  <si>
    <t>Ремонт двери ПВХ (4-ый подъезд)</t>
  </si>
  <si>
    <t>Замена радиатора отопления на биметаллический 500/80/10 секций в кв. 30</t>
  </si>
  <si>
    <t>Замена участка стояка ГВС в кв. 37 и 41</t>
  </si>
  <si>
    <t>37; 41</t>
  </si>
  <si>
    <t>Замена распределительных шкафов РЩС</t>
  </si>
  <si>
    <t>Замена внутридомового газового оборудования (замена крана на вводе: подъезд № 1; замена кранов на стояках  подъезд № 1 стояк № 2, 3)</t>
  </si>
  <si>
    <t>Замена участка стояка водоотведения в кв. 184</t>
  </si>
  <si>
    <t>Герметизация межпанельного шва (7 квартира)</t>
  </si>
  <si>
    <t>Замена аварийных кранов ХГВС в кв. 184</t>
  </si>
  <si>
    <t>Замена биметаллического радиатора отопления (10 секций) в кв. 123</t>
  </si>
  <si>
    <t>Покраска детской площадки и ограждений на придомовой территории</t>
  </si>
  <si>
    <t>Ремонт кровли над кв. 56; 57; 58</t>
  </si>
  <si>
    <t>Замена светильников</t>
  </si>
  <si>
    <t>Замена выключателя и распределительной коробки (3-ий подъезд)</t>
  </si>
  <si>
    <t>Установка информационного стенда в 4-ом подъезде</t>
  </si>
  <si>
    <t>Замена загрузочных клапанов на мусоропроводе (4-ый подъезд)</t>
  </si>
  <si>
    <t>Замена аварийных кранов ХГВС в кв. 14</t>
  </si>
  <si>
    <t xml:space="preserve">Замена спускников в подвале жилого дома </t>
  </si>
  <si>
    <t>Замена аварийных кранов ХГВС в кв. 35</t>
  </si>
  <si>
    <t>Замена участка стояка ГВС и аварийных кранов в кв. 37</t>
  </si>
  <si>
    <t>Замена участка стояка ГВС в кв. 53</t>
  </si>
  <si>
    <t>Замена аварийных кранов ХГВС в кв. 215</t>
  </si>
  <si>
    <t>Замена аварийных кранов ХГВС в кв. 229, 231</t>
  </si>
  <si>
    <t>229;231</t>
  </si>
  <si>
    <t>Замена участка стояка водоотведения в кв. 146</t>
  </si>
  <si>
    <t>Замена участка стояка водоотведения в кв. 117</t>
  </si>
  <si>
    <t>Замена участка стояка водоотведения в кв. 58</t>
  </si>
  <si>
    <t>138;142</t>
  </si>
  <si>
    <t>Замена участка стояка водоотведения в кв. 42</t>
  </si>
  <si>
    <t>Замена участка стояка ГВС в кв. 376</t>
  </si>
  <si>
    <t>Замена участка трубы и аварийных вентилей ХГВС в кв.80</t>
  </si>
  <si>
    <t>Замена светильника (6-ой подъезд)</t>
  </si>
  <si>
    <t>Замена участков труб ХГВС в кв. 138; 142</t>
  </si>
  <si>
    <t>Изготовление, монтаж бункеров для сборки мусора (2, 3, 4, 5 подъезды)</t>
  </si>
  <si>
    <t>Текущий ремонт подъезда № 5</t>
  </si>
  <si>
    <t>Механизированная уборка и вывоз снега с придомовой территории</t>
  </si>
  <si>
    <t>Покраска дверей (на площадках и выхода на кровлю)</t>
  </si>
  <si>
    <t>Изготовление и монтаж бункеров для сборки мусора (1; 8; 10; 11; 12 подъезды)</t>
  </si>
  <si>
    <t>Замена загрузочных клапанов на мусоропроводе (1; 2  подъезды)</t>
  </si>
  <si>
    <t>Замена радиатора отопления на биметаллический (10 секций) в кв. 68</t>
  </si>
  <si>
    <t>Замена дверей в подъездах №№ 1, 2</t>
  </si>
  <si>
    <t>Ремонт 2-го подъезда</t>
  </si>
  <si>
    <t>Покраска тамбурной двери в 3-им подъезде</t>
  </si>
  <si>
    <t>Замена участка труб ГВС в кв. 72</t>
  </si>
  <si>
    <t>Ремонт системы отопления (замена сгонов и шарового крана на радиатор отопления в кв. 273)</t>
  </si>
  <si>
    <t>Замена участка стояка водоотведения в кв. 104</t>
  </si>
  <si>
    <t>Замена участка стояка водоотведения в кв. 10</t>
  </si>
  <si>
    <t>Замена радиатора отопления на биметаллический (10 секций) в кв. 52</t>
  </si>
  <si>
    <t>Замена аварийных кранов ГВС в кв. 21</t>
  </si>
  <si>
    <t>Замена аварийных кранов ХГВС (кв. 60)</t>
  </si>
  <si>
    <t>Ремонт системы отопления (замена сгона на радиатор
 отопления в кв. 35)</t>
  </si>
  <si>
    <t>сгон</t>
  </si>
  <si>
    <t>Ремонт системы отопления (замена сгонов на радиатор отопления в кв. 65)</t>
  </si>
  <si>
    <t>Замена аварийных кранов ХГВС в кв. 12</t>
  </si>
  <si>
    <t>Ремонт системы отопления (замена сгонов на радиатор отопления) в кв. 10</t>
  </si>
  <si>
    <t xml:space="preserve">декабрь </t>
  </si>
  <si>
    <t>Ремонт системы отопления (замена сгона на радиатор отопления) в кв. 59</t>
  </si>
  <si>
    <t>Ремонт системы отопления (замена сгона на радиатор отопления) в кв. 18</t>
  </si>
  <si>
    <t>Замена аварийных кранов ХГВС в кв. 84</t>
  </si>
  <si>
    <t>Устройство отопления в подъезде</t>
  </si>
  <si>
    <t>Замена полотенцесушителя на пластиковый в кв. 64</t>
  </si>
  <si>
    <t>Замена участка стояка ГВС в кв. 42</t>
  </si>
  <si>
    <t>Поставка и установка ручки скобы (5-ый подъезд)</t>
  </si>
  <si>
    <t>Ремонт межпанельных швов по кв. 178; 207</t>
  </si>
  <si>
    <t>Ремонт обвязки секционного водоподогревателя 
(замена фланцев, переходной муфты)</t>
  </si>
  <si>
    <t>Поставка и замена доводчика на металлической двери (4 подъезд)</t>
  </si>
  <si>
    <t>Комплекс работ по демонтажу, метрологической поверке, монтажу и переналадке узла учета тепловой энергии и объемного расхода воды по системе отопления и ГВС в здании МКД</t>
  </si>
  <si>
    <t>Замена уплотнительной резины на входной металлической двери 6 м. пог. (2 подъезд)</t>
  </si>
  <si>
    <t>Ремонт входной группы ПВХ (5-ый подъезд)</t>
  </si>
  <si>
    <t>Устранение авариии на лежанке ГВС в подвале ж.д. (замена муфт переходных, уголков) - 12 подъезд</t>
  </si>
  <si>
    <t>Работы выполненные за счет провайдеров</t>
  </si>
  <si>
    <t>Замена спускника отопления в подвале жилого дома  -1-ый подъезд</t>
  </si>
  <si>
    <t>Замена аварийных кранов ХГВС в кв. 516</t>
  </si>
  <si>
    <t>Замена светильников в подъездах ж.д. по заявкам</t>
  </si>
  <si>
    <r>
      <t xml:space="preserve">Замена пластиковых поручней </t>
    </r>
    <r>
      <rPr>
        <sz val="10"/>
        <color rgb="FFFF0000"/>
        <rFont val="Times New Roman"/>
        <family val="1"/>
        <charset val="204"/>
      </rPr>
      <t>в 1-ом</t>
    </r>
    <r>
      <rPr>
        <sz val="10"/>
        <color theme="1"/>
        <rFont val="Times New Roman"/>
        <family val="1"/>
        <charset val="204"/>
      </rPr>
      <t xml:space="preserve"> подъезде</t>
    </r>
  </si>
  <si>
    <t>44; 47;87</t>
  </si>
  <si>
    <t>Замена участка стояка водоотведения в кв.47;44;87</t>
  </si>
  <si>
    <t>Комплекс работ по реконструкции узла учета тепловой энергии и теплоносителя в МКД</t>
  </si>
  <si>
    <t>Переходящие остатки денежных средств на 01.01.2023г.</t>
  </si>
  <si>
    <t>Начислено за 2023г.</t>
  </si>
  <si>
    <t>Выполнено работ в 2023г</t>
  </si>
  <si>
    <t>Переходящие остатки денежных средств на 01.01.2024г.</t>
  </si>
  <si>
    <t>Поступило в 2023г.</t>
  </si>
  <si>
    <t>Реестр выполненных работ по текущему ремонту  за 2023 год</t>
  </si>
  <si>
    <t xml:space="preserve">Управляющая организация  ООО "Речник-Плюс"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</si>
</sst>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"/>
    <numFmt numFmtId="166" formatCode="0.000"/>
    <numFmt numFmtId="167" formatCode="#,##0.0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C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8">
    <xf numFmtId="0" fontId="0" fillId="0" borderId="0" xfId="0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4" fontId="6" fillId="0" borderId="0" xfId="0" applyNumberFormat="1" applyFont="1"/>
    <xf numFmtId="4" fontId="7" fillId="0" borderId="10" xfId="2" applyNumberFormat="1" applyFont="1" applyBorder="1" applyAlignment="1">
      <alignment horizontal="center"/>
    </xf>
    <xf numFmtId="4" fontId="7" fillId="0" borderId="6" xfId="2" applyNumberFormat="1" applyFont="1" applyBorder="1" applyAlignment="1">
      <alignment horizontal="center"/>
    </xf>
    <xf numFmtId="2" fontId="4" fillId="0" borderId="0" xfId="2" applyNumberFormat="1" applyFont="1" applyBorder="1" applyAlignment="1">
      <alignment horizontal="center"/>
    </xf>
    <xf numFmtId="0" fontId="6" fillId="0" borderId="0" xfId="0" applyFont="1"/>
    <xf numFmtId="4" fontId="8" fillId="0" borderId="6" xfId="2" applyNumberFormat="1" applyFont="1" applyBorder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left" vertic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1" fontId="7" fillId="0" borderId="6" xfId="2" applyNumberFormat="1" applyFont="1" applyBorder="1" applyAlignment="1">
      <alignment horizontal="center"/>
    </xf>
    <xf numFmtId="4" fontId="7" fillId="0" borderId="10" xfId="2" applyNumberFormat="1" applyFont="1" applyFill="1" applyBorder="1"/>
    <xf numFmtId="1" fontId="7" fillId="0" borderId="10" xfId="2" applyNumberFormat="1" applyFont="1" applyBorder="1" applyAlignment="1">
      <alignment horizontal="center" wrapText="1"/>
    </xf>
    <xf numFmtId="1" fontId="7" fillId="0" borderId="10" xfId="2" applyNumberFormat="1" applyFont="1" applyBorder="1" applyAlignment="1">
      <alignment horizontal="center"/>
    </xf>
    <xf numFmtId="4" fontId="7" fillId="0" borderId="7" xfId="2" applyNumberFormat="1" applyFont="1" applyFill="1" applyBorder="1"/>
    <xf numFmtId="4" fontId="7" fillId="0" borderId="6" xfId="0" applyNumberFormat="1" applyFont="1" applyBorder="1" applyAlignment="1">
      <alignment horizontal="center"/>
    </xf>
    <xf numFmtId="4" fontId="7" fillId="0" borderId="7" xfId="2" applyNumberFormat="1" applyFont="1" applyFill="1" applyBorder="1" applyAlignment="1">
      <alignment wrapText="1"/>
    </xf>
    <xf numFmtId="0" fontId="7" fillId="0" borderId="7" xfId="2" applyFont="1" applyBorder="1" applyAlignment="1">
      <alignment wrapText="1"/>
    </xf>
    <xf numFmtId="1" fontId="7" fillId="0" borderId="6" xfId="2" applyNumberFormat="1" applyFont="1" applyFill="1" applyBorder="1" applyAlignment="1">
      <alignment horizontal="center"/>
    </xf>
    <xf numFmtId="4" fontId="9" fillId="0" borderId="6" xfId="2" applyNumberFormat="1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1" fontId="7" fillId="0" borderId="10" xfId="2" applyNumberFormat="1" applyFont="1" applyFill="1" applyBorder="1" applyAlignment="1">
      <alignment horizontal="center"/>
    </xf>
    <xf numFmtId="4" fontId="9" fillId="0" borderId="10" xfId="2" applyNumberFormat="1" applyFont="1" applyBorder="1" applyAlignment="1">
      <alignment horizontal="center"/>
    </xf>
    <xf numFmtId="1" fontId="7" fillId="0" borderId="10" xfId="2" applyNumberFormat="1" applyFont="1" applyBorder="1" applyAlignment="1">
      <alignment horizontal="center" vertical="center"/>
    </xf>
    <xf numFmtId="4" fontId="8" fillId="0" borderId="10" xfId="2" applyNumberFormat="1" applyFont="1" applyFill="1" applyBorder="1" applyAlignment="1">
      <alignment horizontal="right"/>
    </xf>
    <xf numFmtId="1" fontId="8" fillId="0" borderId="10" xfId="2" applyNumberFormat="1" applyFont="1" applyFill="1" applyBorder="1" applyAlignment="1">
      <alignment horizontal="right"/>
    </xf>
    <xf numFmtId="4" fontId="8" fillId="0" borderId="10" xfId="2" applyNumberFormat="1" applyFont="1" applyBorder="1" applyAlignment="1">
      <alignment horizontal="center"/>
    </xf>
    <xf numFmtId="4" fontId="11" fillId="0" borderId="10" xfId="2" applyNumberFormat="1" applyFont="1" applyBorder="1" applyAlignment="1">
      <alignment horizontal="center"/>
    </xf>
    <xf numFmtId="4" fontId="13" fillId="0" borderId="10" xfId="0" applyNumberFormat="1" applyFont="1" applyBorder="1"/>
    <xf numFmtId="4" fontId="13" fillId="0" borderId="0" xfId="0" applyNumberFormat="1" applyFont="1"/>
    <xf numFmtId="2" fontId="7" fillId="0" borderId="10" xfId="2" applyNumberFormat="1" applyFont="1" applyFill="1" applyBorder="1" applyAlignment="1">
      <alignment horizontal="center"/>
    </xf>
    <xf numFmtId="2" fontId="7" fillId="0" borderId="10" xfId="2" applyNumberFormat="1" applyFont="1" applyBorder="1" applyAlignment="1">
      <alignment horizontal="center"/>
    </xf>
    <xf numFmtId="2" fontId="7" fillId="0" borderId="6" xfId="2" applyNumberFormat="1" applyFont="1" applyBorder="1" applyAlignment="1">
      <alignment horizontal="center"/>
    </xf>
    <xf numFmtId="1" fontId="7" fillId="0" borderId="6" xfId="2" applyNumberFormat="1" applyFont="1" applyBorder="1" applyAlignment="1">
      <alignment horizontal="center" vertical="center"/>
    </xf>
    <xf numFmtId="2" fontId="7" fillId="0" borderId="6" xfId="2" applyNumberFormat="1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1" fontId="7" fillId="0" borderId="6" xfId="2" applyNumberFormat="1" applyFont="1" applyBorder="1" applyAlignment="1">
      <alignment horizontal="center" vertical="center" wrapText="1"/>
    </xf>
    <xf numFmtId="4" fontId="10" fillId="0" borderId="6" xfId="2" applyNumberFormat="1" applyFont="1" applyBorder="1" applyAlignment="1">
      <alignment horizontal="center"/>
    </xf>
    <xf numFmtId="4" fontId="8" fillId="0" borderId="6" xfId="2" applyNumberFormat="1" applyFont="1" applyFill="1" applyBorder="1" applyAlignment="1">
      <alignment horizontal="right"/>
    </xf>
    <xf numFmtId="4" fontId="7" fillId="0" borderId="6" xfId="2" applyNumberFormat="1" applyFont="1" applyFill="1" applyBorder="1" applyAlignment="1">
      <alignment horizontal="center"/>
    </xf>
    <xf numFmtId="4" fontId="7" fillId="0" borderId="0" xfId="2" applyNumberFormat="1" applyFont="1" applyBorder="1" applyAlignment="1">
      <alignment horizontal="center"/>
    </xf>
    <xf numFmtId="4" fontId="8" fillId="0" borderId="0" xfId="2" applyNumberFormat="1" applyFont="1" applyFill="1" applyBorder="1" applyAlignment="1">
      <alignment horizontal="right"/>
    </xf>
    <xf numFmtId="4" fontId="8" fillId="0" borderId="0" xfId="2" applyNumberFormat="1" applyFont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10" fillId="0" borderId="7" xfId="2" applyFont="1" applyBorder="1" applyAlignment="1">
      <alignment wrapText="1"/>
    </xf>
    <xf numFmtId="4" fontId="8" fillId="0" borderId="10" xfId="2" applyNumberFormat="1" applyFont="1" applyFill="1" applyBorder="1" applyAlignment="1">
      <alignment horizontal="center"/>
    </xf>
    <xf numFmtId="1" fontId="8" fillId="0" borderId="10" xfId="2" applyNumberFormat="1" applyFont="1" applyFill="1" applyBorder="1" applyAlignment="1">
      <alignment horizontal="center"/>
    </xf>
    <xf numFmtId="1" fontId="12" fillId="0" borderId="10" xfId="2" applyNumberFormat="1" applyFont="1" applyBorder="1" applyAlignment="1">
      <alignment horizontal="center"/>
    </xf>
    <xf numFmtId="4" fontId="14" fillId="0" borderId="10" xfId="2" applyNumberFormat="1" applyFont="1" applyBorder="1" applyAlignment="1">
      <alignment horizontal="center"/>
    </xf>
    <xf numFmtId="3" fontId="7" fillId="0" borderId="6" xfId="2" applyNumberFormat="1" applyFont="1" applyFill="1" applyBorder="1" applyAlignment="1">
      <alignment horizontal="center"/>
    </xf>
    <xf numFmtId="4" fontId="16" fillId="3" borderId="10" xfId="0" applyNumberFormat="1" applyFont="1" applyFill="1" applyBorder="1"/>
    <xf numFmtId="4" fontId="7" fillId="0" borderId="6" xfId="2" applyNumberFormat="1" applyFont="1" applyBorder="1"/>
    <xf numFmtId="3" fontId="7" fillId="0" borderId="6" xfId="2" applyNumberFormat="1" applyFont="1" applyBorder="1" applyAlignment="1">
      <alignment horizontal="center"/>
    </xf>
    <xf numFmtId="4" fontId="7" fillId="0" borderId="6" xfId="2" applyNumberFormat="1" applyFont="1" applyBorder="1" applyAlignment="1">
      <alignment wrapText="1"/>
    </xf>
    <xf numFmtId="3" fontId="7" fillId="0" borderId="10" xfId="2" applyNumberFormat="1" applyFont="1" applyBorder="1" applyAlignment="1">
      <alignment horizontal="center"/>
    </xf>
    <xf numFmtId="4" fontId="7" fillId="0" borderId="10" xfId="2" applyNumberFormat="1" applyFont="1" applyBorder="1"/>
    <xf numFmtId="4" fontId="16" fillId="3" borderId="2" xfId="0" applyNumberFormat="1" applyFont="1" applyFill="1" applyBorder="1"/>
    <xf numFmtId="4" fontId="7" fillId="0" borderId="11" xfId="2" applyNumberFormat="1" applyFont="1" applyFill="1" applyBorder="1" applyAlignment="1">
      <alignment wrapText="1"/>
    </xf>
    <xf numFmtId="4" fontId="7" fillId="0" borderId="7" xfId="2" applyNumberFormat="1" applyFont="1" applyBorder="1" applyAlignment="1">
      <alignment wrapText="1"/>
    </xf>
    <xf numFmtId="3" fontId="7" fillId="0" borderId="10" xfId="2" applyNumberFormat="1" applyFont="1" applyBorder="1" applyAlignment="1">
      <alignment horizontal="center" vertical="center"/>
    </xf>
    <xf numFmtId="4" fontId="7" fillId="0" borderId="6" xfId="2" applyNumberFormat="1" applyFont="1" applyBorder="1" applyAlignment="1">
      <alignment horizontal="center" vertical="center"/>
    </xf>
    <xf numFmtId="3" fontId="7" fillId="0" borderId="7" xfId="2" applyNumberFormat="1" applyFont="1" applyBorder="1" applyAlignment="1">
      <alignment horizontal="center"/>
    </xf>
    <xf numFmtId="4" fontId="7" fillId="0" borderId="10" xfId="2" applyNumberFormat="1" applyFont="1" applyFill="1" applyBorder="1" applyAlignment="1">
      <alignment vertical="center" wrapText="1"/>
    </xf>
    <xf numFmtId="0" fontId="7" fillId="0" borderId="7" xfId="2" applyFont="1" applyBorder="1"/>
    <xf numFmtId="0" fontId="7" fillId="0" borderId="7" xfId="2" applyFont="1" applyFill="1" applyBorder="1" applyAlignment="1">
      <alignment wrapText="1"/>
    </xf>
    <xf numFmtId="0" fontId="8" fillId="0" borderId="10" xfId="2" applyFont="1" applyFill="1" applyBorder="1" applyAlignment="1">
      <alignment horizontal="right"/>
    </xf>
    <xf numFmtId="0" fontId="8" fillId="0" borderId="10" xfId="2" applyFont="1" applyFill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2" fontId="11" fillId="0" borderId="10" xfId="2" applyNumberFormat="1" applyFont="1" applyBorder="1" applyAlignment="1">
      <alignment horizontal="center"/>
    </xf>
    <xf numFmtId="0" fontId="8" fillId="0" borderId="10" xfId="2" applyFont="1" applyBorder="1" applyAlignment="1">
      <alignment horizontal="right"/>
    </xf>
    <xf numFmtId="2" fontId="8" fillId="0" borderId="10" xfId="2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2" fontId="11" fillId="0" borderId="0" xfId="2" applyNumberFormat="1" applyFont="1" applyBorder="1" applyAlignment="1">
      <alignment horizontal="center"/>
    </xf>
    <xf numFmtId="2" fontId="8" fillId="0" borderId="0" xfId="2" applyNumberFormat="1" applyFont="1" applyBorder="1" applyAlignment="1">
      <alignment horizontal="center"/>
    </xf>
    <xf numFmtId="0" fontId="16" fillId="3" borderId="2" xfId="0" applyFont="1" applyFill="1" applyBorder="1"/>
    <xf numFmtId="0" fontId="8" fillId="0" borderId="6" xfId="2" applyFont="1" applyFill="1" applyBorder="1" applyAlignment="1">
      <alignment horizontal="right"/>
    </xf>
    <xf numFmtId="2" fontId="14" fillId="0" borderId="10" xfId="2" applyNumberFormat="1" applyFont="1" applyBorder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13" fillId="0" borderId="7" xfId="2" applyFont="1" applyFill="1" applyBorder="1" applyAlignment="1">
      <alignment wrapText="1"/>
    </xf>
    <xf numFmtId="0" fontId="13" fillId="0" borderId="10" xfId="2" applyFont="1" applyFill="1" applyBorder="1" applyAlignment="1">
      <alignment horizontal="center"/>
    </xf>
    <xf numFmtId="0" fontId="13" fillId="0" borderId="10" xfId="2" applyFont="1" applyBorder="1" applyAlignment="1">
      <alignment horizontal="center"/>
    </xf>
    <xf numFmtId="4" fontId="13" fillId="0" borderId="10" xfId="2" applyNumberFormat="1" applyFont="1" applyBorder="1" applyAlignment="1">
      <alignment horizontal="center"/>
    </xf>
    <xf numFmtId="4" fontId="7" fillId="0" borderId="10" xfId="2" applyNumberFormat="1" applyFont="1" applyFill="1" applyBorder="1" applyAlignment="1">
      <alignment horizontal="center" vertical="center" wrapText="1"/>
    </xf>
    <xf numFmtId="164" fontId="9" fillId="0" borderId="10" xfId="2" applyNumberFormat="1" applyFont="1" applyBorder="1" applyAlignment="1">
      <alignment horizontal="center"/>
    </xf>
    <xf numFmtId="0" fontId="16" fillId="3" borderId="10" xfId="0" applyFont="1" applyFill="1" applyBorder="1"/>
    <xf numFmtId="0" fontId="7" fillId="0" borderId="6" xfId="2" applyFont="1" applyBorder="1" applyAlignment="1">
      <alignment horizontal="center" wrapText="1"/>
    </xf>
    <xf numFmtId="4" fontId="7" fillId="0" borderId="10" xfId="2" applyNumberFormat="1" applyFont="1" applyFill="1" applyBorder="1" applyAlignment="1">
      <alignment horizontal="center" wrapText="1"/>
    </xf>
    <xf numFmtId="4" fontId="7" fillId="0" borderId="7" xfId="2" applyNumberFormat="1" applyFont="1" applyFill="1" applyBorder="1" applyAlignment="1">
      <alignment vertical="center" wrapText="1"/>
    </xf>
    <xf numFmtId="4" fontId="7" fillId="0" borderId="6" xfId="2" applyNumberFormat="1" applyFont="1" applyFill="1" applyBorder="1" applyAlignment="1">
      <alignment horizontal="center" wrapText="1"/>
    </xf>
    <xf numFmtId="0" fontId="10" fillId="0" borderId="6" xfId="2" applyFont="1" applyBorder="1" applyAlignment="1">
      <alignment horizontal="center"/>
    </xf>
    <xf numFmtId="49" fontId="8" fillId="0" borderId="10" xfId="2" applyNumberFormat="1" applyFont="1" applyFill="1" applyBorder="1" applyAlignment="1">
      <alignment horizontal="right"/>
    </xf>
    <xf numFmtId="0" fontId="8" fillId="0" borderId="6" xfId="2" applyFont="1" applyBorder="1" applyAlignment="1">
      <alignment horizontal="center"/>
    </xf>
    <xf numFmtId="0" fontId="7" fillId="0" borderId="10" xfId="2" applyFont="1" applyBorder="1"/>
    <xf numFmtId="0" fontId="7" fillId="4" borderId="10" xfId="2" applyFont="1" applyFill="1" applyBorder="1" applyAlignment="1">
      <alignment horizontal="center"/>
    </xf>
    <xf numFmtId="2" fontId="14" fillId="4" borderId="10" xfId="2" applyNumberFormat="1" applyFont="1" applyFill="1" applyBorder="1" applyAlignment="1">
      <alignment horizontal="center"/>
    </xf>
    <xf numFmtId="0" fontId="10" fillId="0" borderId="7" xfId="2" applyFont="1" applyFill="1" applyBorder="1" applyAlignment="1">
      <alignment wrapText="1"/>
    </xf>
    <xf numFmtId="0" fontId="7" fillId="0" borderId="6" xfId="2" applyFont="1" applyBorder="1" applyAlignment="1">
      <alignment wrapText="1"/>
    </xf>
    <xf numFmtId="2" fontId="8" fillId="0" borderId="10" xfId="2" applyNumberFormat="1" applyFont="1" applyFill="1" applyBorder="1" applyAlignment="1">
      <alignment horizontal="right"/>
    </xf>
    <xf numFmtId="0" fontId="8" fillId="0" borderId="6" xfId="2" applyFont="1" applyFill="1" applyBorder="1" applyAlignment="1">
      <alignment horizontal="center"/>
    </xf>
    <xf numFmtId="0" fontId="16" fillId="3" borderId="13" xfId="0" applyFont="1" applyFill="1" applyBorder="1"/>
    <xf numFmtId="0" fontId="7" fillId="0" borderId="6" xfId="2" applyFont="1" applyFill="1" applyBorder="1" applyAlignment="1">
      <alignment wrapText="1"/>
    </xf>
    <xf numFmtId="0" fontId="9" fillId="0" borderId="6" xfId="2" applyFont="1" applyBorder="1" applyAlignment="1">
      <alignment horizontal="center"/>
    </xf>
    <xf numFmtId="0" fontId="13" fillId="0" borderId="6" xfId="2" applyFont="1" applyFill="1" applyBorder="1" applyAlignment="1">
      <alignment wrapText="1"/>
    </xf>
    <xf numFmtId="0" fontId="11" fillId="0" borderId="10" xfId="2" applyFont="1" applyBorder="1" applyAlignment="1">
      <alignment horizontal="center"/>
    </xf>
    <xf numFmtId="0" fontId="7" fillId="0" borderId="6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/>
    </xf>
    <xf numFmtId="3" fontId="8" fillId="0" borderId="10" xfId="2" applyNumberFormat="1" applyFont="1" applyFill="1" applyBorder="1" applyAlignment="1">
      <alignment horizontal="right"/>
    </xf>
    <xf numFmtId="3" fontId="12" fillId="4" borderId="10" xfId="2" applyNumberFormat="1" applyFont="1" applyFill="1" applyBorder="1" applyAlignment="1">
      <alignment horizontal="center"/>
    </xf>
    <xf numFmtId="3" fontId="12" fillId="4" borderId="0" xfId="2" applyNumberFormat="1" applyFont="1" applyFill="1" applyBorder="1" applyAlignment="1">
      <alignment horizontal="center"/>
    </xf>
    <xf numFmtId="4" fontId="14" fillId="0" borderId="0" xfId="2" applyNumberFormat="1" applyFont="1" applyFill="1" applyBorder="1" applyAlignment="1">
      <alignment horizontal="right"/>
    </xf>
    <xf numFmtId="4" fontId="13" fillId="0" borderId="0" xfId="0" applyNumberFormat="1" applyFont="1" applyBorder="1"/>
    <xf numFmtId="4" fontId="8" fillId="0" borderId="0" xfId="2" applyNumberFormat="1" applyFont="1" applyBorder="1" applyAlignment="1">
      <alignment horizontal="right"/>
    </xf>
    <xf numFmtId="4" fontId="13" fillId="0" borderId="6" xfId="2" applyNumberFormat="1" applyFont="1" applyBorder="1" applyAlignment="1">
      <alignment horizontal="center"/>
    </xf>
    <xf numFmtId="165" fontId="8" fillId="0" borderId="6" xfId="2" applyNumberFormat="1" applyFont="1" applyFill="1" applyBorder="1" applyAlignment="1">
      <alignment horizontal="right"/>
    </xf>
    <xf numFmtId="2" fontId="8" fillId="0" borderId="6" xfId="2" applyNumberFormat="1" applyFont="1" applyBorder="1" applyAlignment="1">
      <alignment horizontal="center"/>
    </xf>
    <xf numFmtId="165" fontId="8" fillId="0" borderId="2" xfId="2" applyNumberFormat="1" applyFont="1" applyBorder="1" applyAlignment="1">
      <alignment horizontal="center"/>
    </xf>
    <xf numFmtId="4" fontId="13" fillId="0" borderId="7" xfId="2" applyNumberFormat="1" applyFont="1" applyFill="1" applyBorder="1" applyAlignment="1">
      <alignment vertical="center" wrapText="1"/>
    </xf>
    <xf numFmtId="0" fontId="13" fillId="0" borderId="6" xfId="2" applyFont="1" applyBorder="1" applyAlignment="1">
      <alignment horizontal="center"/>
    </xf>
    <xf numFmtId="3" fontId="13" fillId="0" borderId="6" xfId="2" applyNumberFormat="1" applyFont="1" applyBorder="1" applyAlignment="1">
      <alignment horizontal="center"/>
    </xf>
    <xf numFmtId="0" fontId="17" fillId="0" borderId="10" xfId="2" applyFont="1" applyFill="1" applyBorder="1" applyAlignment="1">
      <alignment horizontal="right"/>
    </xf>
    <xf numFmtId="0" fontId="17" fillId="0" borderId="10" xfId="2" applyFont="1" applyFill="1" applyBorder="1" applyAlignment="1">
      <alignment horizontal="center"/>
    </xf>
    <xf numFmtId="4" fontId="17" fillId="0" borderId="10" xfId="2" applyNumberFormat="1" applyFont="1" applyBorder="1" applyAlignment="1">
      <alignment horizontal="center"/>
    </xf>
    <xf numFmtId="3" fontId="7" fillId="0" borderId="6" xfId="2" applyNumberFormat="1" applyFont="1" applyBorder="1" applyAlignment="1">
      <alignment horizontal="center" wrapText="1"/>
    </xf>
    <xf numFmtId="39" fontId="8" fillId="0" borderId="6" xfId="2" applyNumberFormat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8" fillId="0" borderId="0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/>
    </xf>
    <xf numFmtId="0" fontId="18" fillId="0" borderId="1" xfId="1" applyFont="1" applyBorder="1" applyAlignment="1">
      <alignment horizontal="left" vertical="center"/>
    </xf>
    <xf numFmtId="4" fontId="7" fillId="0" borderId="7" xfId="2" applyNumberFormat="1" applyFont="1" applyFill="1" applyBorder="1" applyAlignment="1"/>
    <xf numFmtId="166" fontId="7" fillId="0" borderId="10" xfId="2" applyNumberFormat="1" applyFont="1" applyFill="1" applyBorder="1" applyAlignment="1">
      <alignment horizontal="center"/>
    </xf>
    <xf numFmtId="0" fontId="7" fillId="0" borderId="11" xfId="2" applyFont="1" applyBorder="1" applyAlignment="1">
      <alignment wrapText="1"/>
    </xf>
    <xf numFmtId="0" fontId="13" fillId="0" borderId="6" xfId="2" applyFont="1" applyBorder="1" applyAlignment="1">
      <alignment horizontal="center" wrapText="1"/>
    </xf>
    <xf numFmtId="4" fontId="7" fillId="0" borderId="10" xfId="2" applyNumberFormat="1" applyFont="1" applyFill="1" applyBorder="1" applyAlignment="1">
      <alignment wrapText="1"/>
    </xf>
    <xf numFmtId="1" fontId="13" fillId="0" borderId="6" xfId="2" applyNumberFormat="1" applyFont="1" applyBorder="1" applyAlignment="1">
      <alignment horizontal="center"/>
    </xf>
    <xf numFmtId="1" fontId="7" fillId="0" borderId="6" xfId="2" applyNumberFormat="1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/>
    </xf>
    <xf numFmtId="0" fontId="20" fillId="0" borderId="0" xfId="0" applyFont="1"/>
    <xf numFmtId="4" fontId="13" fillId="0" borderId="11" xfId="2" applyNumberFormat="1" applyFont="1" applyFill="1" applyBorder="1" applyAlignment="1">
      <alignment wrapText="1"/>
    </xf>
    <xf numFmtId="1" fontId="13" fillId="0" borderId="10" xfId="2" applyNumberFormat="1" applyFont="1" applyBorder="1" applyAlignment="1">
      <alignment horizontal="center" wrapText="1"/>
    </xf>
    <xf numFmtId="1" fontId="13" fillId="0" borderId="10" xfId="2" applyNumberFormat="1" applyFont="1" applyBorder="1" applyAlignment="1">
      <alignment horizontal="center"/>
    </xf>
    <xf numFmtId="4" fontId="13" fillId="0" borderId="10" xfId="0" applyNumberFormat="1" applyFont="1" applyBorder="1" applyAlignment="1">
      <alignment horizontal="center"/>
    </xf>
    <xf numFmtId="0" fontId="7" fillId="0" borderId="6" xfId="2" applyFont="1" applyFill="1" applyBorder="1" applyAlignment="1">
      <alignment horizontal="center" wrapText="1"/>
    </xf>
    <xf numFmtId="4" fontId="11" fillId="0" borderId="0" xfId="2" applyNumberFormat="1" applyFont="1" applyBorder="1" applyAlignment="1">
      <alignment horizontal="center"/>
    </xf>
    <xf numFmtId="4" fontId="7" fillId="0" borderId="6" xfId="2" applyNumberFormat="1" applyFont="1" applyFill="1" applyBorder="1" applyAlignment="1">
      <alignment horizontal="center" vertical="center" wrapText="1"/>
    </xf>
    <xf numFmtId="4" fontId="8" fillId="4" borderId="10" xfId="2" applyNumberFormat="1" applyFont="1" applyFill="1" applyBorder="1" applyAlignment="1">
      <alignment horizontal="center"/>
    </xf>
    <xf numFmtId="0" fontId="7" fillId="0" borderId="7" xfId="2" applyFont="1" applyBorder="1" applyAlignment="1">
      <alignment horizontal="right" wrapText="1"/>
    </xf>
    <xf numFmtId="0" fontId="22" fillId="0" borderId="0" xfId="0" applyFont="1"/>
    <xf numFmtId="0" fontId="9" fillId="0" borderId="6" xfId="2" applyFont="1" applyFill="1" applyBorder="1" applyAlignment="1">
      <alignment horizontal="center" wrapText="1"/>
    </xf>
    <xf numFmtId="0" fontId="23" fillId="0" borderId="6" xfId="2" applyFont="1" applyBorder="1" applyAlignment="1">
      <alignment horizontal="center" wrapText="1"/>
    </xf>
    <xf numFmtId="0" fontId="13" fillId="0" borderId="7" xfId="2" applyFont="1" applyBorder="1" applyAlignment="1">
      <alignment wrapText="1"/>
    </xf>
    <xf numFmtId="1" fontId="13" fillId="0" borderId="6" xfId="2" applyNumberFormat="1" applyFont="1" applyFill="1" applyBorder="1" applyAlignment="1">
      <alignment horizontal="center"/>
    </xf>
    <xf numFmtId="4" fontId="23" fillId="0" borderId="6" xfId="2" applyNumberFormat="1" applyFont="1" applyBorder="1" applyAlignment="1">
      <alignment horizontal="center"/>
    </xf>
    <xf numFmtId="4" fontId="13" fillId="0" borderId="7" xfId="2" applyNumberFormat="1" applyFont="1" applyFill="1" applyBorder="1" applyAlignment="1">
      <alignment wrapText="1"/>
    </xf>
    <xf numFmtId="167" fontId="9" fillId="0" borderId="6" xfId="2" applyNumberFormat="1" applyFont="1" applyBorder="1" applyAlignment="1">
      <alignment horizontal="center"/>
    </xf>
    <xf numFmtId="3" fontId="7" fillId="0" borderId="10" xfId="2" applyNumberFormat="1" applyFont="1" applyFill="1" applyBorder="1" applyAlignment="1">
      <alignment horizontal="center"/>
    </xf>
    <xf numFmtId="165" fontId="8" fillId="0" borderId="0" xfId="2" applyNumberFormat="1" applyFont="1" applyBorder="1" applyAlignment="1">
      <alignment horizontal="right"/>
    </xf>
    <xf numFmtId="165" fontId="7" fillId="0" borderId="10" xfId="2" applyNumberFormat="1" applyFont="1" applyBorder="1" applyAlignment="1">
      <alignment horizontal="center"/>
    </xf>
    <xf numFmtId="1" fontId="10" fillId="0" borderId="6" xfId="2" applyNumberFormat="1" applyFont="1" applyFill="1" applyBorder="1" applyAlignment="1">
      <alignment horizontal="center"/>
    </xf>
    <xf numFmtId="4" fontId="15" fillId="0" borderId="6" xfId="2" applyNumberFormat="1" applyFont="1" applyBorder="1" applyAlignment="1">
      <alignment horizontal="center"/>
    </xf>
    <xf numFmtId="4" fontId="10" fillId="0" borderId="10" xfId="2" applyNumberFormat="1" applyFont="1" applyBorder="1" applyAlignment="1">
      <alignment horizontal="center"/>
    </xf>
    <xf numFmtId="3" fontId="10" fillId="0" borderId="6" xfId="2" applyNumberFormat="1" applyFont="1" applyBorder="1" applyAlignment="1">
      <alignment horizontal="center"/>
    </xf>
    <xf numFmtId="0" fontId="10" fillId="0" borderId="6" xfId="2" applyFont="1" applyFill="1" applyBorder="1" applyAlignment="1">
      <alignment wrapText="1"/>
    </xf>
    <xf numFmtId="0" fontId="15" fillId="0" borderId="6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4" fontId="8" fillId="0" borderId="10" xfId="2" applyNumberFormat="1" applyFont="1" applyFill="1" applyBorder="1" applyAlignment="1">
      <alignment horizontal="center" wrapText="1"/>
    </xf>
    <xf numFmtId="4" fontId="21" fillId="0" borderId="10" xfId="0" applyNumberFormat="1" applyFont="1" applyBorder="1"/>
    <xf numFmtId="0" fontId="7" fillId="0" borderId="7" xfId="2" applyFont="1" applyBorder="1" applyAlignment="1">
      <alignment vertical="center" wrapText="1"/>
    </xf>
    <xf numFmtId="1" fontId="7" fillId="0" borderId="6" xfId="2" applyNumberFormat="1" applyFont="1" applyFill="1" applyBorder="1" applyAlignment="1">
      <alignment horizontal="center" vertical="center"/>
    </xf>
    <xf numFmtId="4" fontId="9" fillId="0" borderId="6" xfId="2" applyNumberFormat="1" applyFont="1" applyBorder="1" applyAlignment="1">
      <alignment horizontal="center" vertical="center"/>
    </xf>
    <xf numFmtId="0" fontId="13" fillId="0" borderId="10" xfId="0" applyFont="1" applyBorder="1"/>
    <xf numFmtId="4" fontId="8" fillId="0" borderId="2" xfId="2" applyNumberFormat="1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12" fillId="0" borderId="0" xfId="2" applyNumberFormat="1" applyFont="1" applyBorder="1" applyAlignment="1">
      <alignment horizontal="center"/>
    </xf>
    <xf numFmtId="4" fontId="14" fillId="0" borderId="0" xfId="2" applyNumberFormat="1" applyFont="1" applyBorder="1" applyAlignment="1">
      <alignment horizontal="center"/>
    </xf>
    <xf numFmtId="2" fontId="14" fillId="0" borderId="0" xfId="2" applyNumberFormat="1" applyFont="1" applyBorder="1" applyAlignment="1">
      <alignment horizontal="center"/>
    </xf>
    <xf numFmtId="0" fontId="7" fillId="4" borderId="0" xfId="2" applyFont="1" applyFill="1" applyBorder="1" applyAlignment="1">
      <alignment horizontal="center"/>
    </xf>
    <xf numFmtId="0" fontId="13" fillId="0" borderId="0" xfId="0" applyFont="1" applyBorder="1"/>
    <xf numFmtId="4" fontId="8" fillId="0" borderId="0" xfId="2" applyNumberFormat="1" applyFont="1" applyBorder="1" applyAlignment="1">
      <alignment horizontal="center" vertical="center"/>
    </xf>
    <xf numFmtId="0" fontId="24" fillId="0" borderId="1" xfId="1" applyFont="1" applyBorder="1" applyAlignment="1">
      <alignment horizontal="center"/>
    </xf>
    <xf numFmtId="4" fontId="8" fillId="0" borderId="11" xfId="2" applyNumberFormat="1" applyFont="1" applyFill="1" applyBorder="1" applyAlignment="1">
      <alignment horizontal="right"/>
    </xf>
    <xf numFmtId="4" fontId="8" fillId="0" borderId="12" xfId="2" applyNumberFormat="1" applyFont="1" applyFill="1" applyBorder="1" applyAlignment="1">
      <alignment horizontal="right"/>
    </xf>
    <xf numFmtId="4" fontId="8" fillId="0" borderId="13" xfId="2" applyNumberFormat="1" applyFont="1" applyFill="1" applyBorder="1" applyAlignment="1">
      <alignment horizontal="right"/>
    </xf>
    <xf numFmtId="4" fontId="8" fillId="2" borderId="11" xfId="2" applyNumberFormat="1" applyFont="1" applyFill="1" applyBorder="1" applyAlignment="1">
      <alignment horizontal="center" vertical="center"/>
    </xf>
    <xf numFmtId="4" fontId="8" fillId="2" borderId="12" xfId="2" applyNumberFormat="1" applyFont="1" applyFill="1" applyBorder="1" applyAlignment="1">
      <alignment horizontal="center" vertical="center"/>
    </xf>
    <xf numFmtId="4" fontId="8" fillId="2" borderId="13" xfId="2" applyNumberFormat="1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0" borderId="0" xfId="2" applyFont="1" applyBorder="1" applyAlignment="1">
      <alignment horizontal="center"/>
    </xf>
    <xf numFmtId="0" fontId="24" fillId="0" borderId="0" xfId="2" applyFont="1" applyBorder="1" applyAlignment="1">
      <alignment horizontal="center"/>
    </xf>
    <xf numFmtId="4" fontId="8" fillId="2" borderId="11" xfId="1" applyNumberFormat="1" applyFont="1" applyFill="1" applyBorder="1" applyAlignment="1">
      <alignment horizontal="center"/>
    </xf>
    <xf numFmtId="4" fontId="8" fillId="2" borderId="12" xfId="1" applyNumberFormat="1" applyFont="1" applyFill="1" applyBorder="1" applyAlignment="1">
      <alignment horizontal="center"/>
    </xf>
    <xf numFmtId="4" fontId="8" fillId="2" borderId="13" xfId="1" applyNumberFormat="1" applyFont="1" applyFill="1" applyBorder="1" applyAlignment="1">
      <alignment horizontal="center"/>
    </xf>
    <xf numFmtId="4" fontId="8" fillId="2" borderId="3" xfId="2" applyNumberFormat="1" applyFont="1" applyFill="1" applyBorder="1" applyAlignment="1">
      <alignment horizontal="center" vertical="center"/>
    </xf>
    <xf numFmtId="4" fontId="8" fillId="2" borderId="8" xfId="2" applyNumberFormat="1" applyFont="1" applyFill="1" applyBorder="1" applyAlignment="1">
      <alignment horizontal="center" vertical="center"/>
    </xf>
    <xf numFmtId="4" fontId="8" fillId="2" borderId="9" xfId="2" applyNumberFormat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4" fontId="8" fillId="0" borderId="8" xfId="2" applyNumberFormat="1" applyFont="1" applyBorder="1" applyAlignment="1">
      <alignment horizontal="center" vertical="center"/>
    </xf>
    <xf numFmtId="4" fontId="8" fillId="2" borderId="10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9"/>
  <sheetViews>
    <sheetView tabSelected="1" topLeftCell="A830" workbookViewId="0">
      <selection activeCell="I807" sqref="I807:I855"/>
    </sheetView>
  </sheetViews>
  <sheetFormatPr defaultRowHeight="14.4" x14ac:dyDescent="0.3"/>
  <cols>
    <col min="1" max="1" width="5.33203125" customWidth="1"/>
    <col min="2" max="2" width="43.5546875" customWidth="1"/>
    <col min="5" max="5" width="8.44140625" customWidth="1"/>
    <col min="6" max="6" width="11.77734375" customWidth="1"/>
    <col min="7" max="7" width="11.44140625" customWidth="1"/>
    <col min="9" max="9" width="16.44140625" customWidth="1"/>
  </cols>
  <sheetData>
    <row r="1" spans="1:7" ht="17.399999999999999" x14ac:dyDescent="0.3">
      <c r="A1" s="212" t="s">
        <v>597</v>
      </c>
      <c r="B1" s="212"/>
      <c r="C1" s="212"/>
      <c r="D1" s="212"/>
      <c r="E1" s="212"/>
      <c r="F1" s="212"/>
      <c r="G1" s="212"/>
    </row>
    <row r="2" spans="1:7" ht="17.399999999999999" x14ac:dyDescent="0.3">
      <c r="A2" s="212"/>
      <c r="B2" s="212"/>
      <c r="C2" s="212"/>
      <c r="D2" s="212"/>
      <c r="E2" s="212"/>
      <c r="F2" s="212"/>
      <c r="G2" s="212"/>
    </row>
    <row r="3" spans="1:7" ht="15.6" customHeight="1" x14ac:dyDescent="0.3">
      <c r="A3" s="188" t="s">
        <v>596</v>
      </c>
      <c r="B3" s="188"/>
      <c r="C3" s="188"/>
      <c r="D3" s="188"/>
      <c r="E3" s="188"/>
      <c r="F3" s="188"/>
      <c r="G3" s="188"/>
    </row>
    <row r="4" spans="1:7" x14ac:dyDescent="0.3">
      <c r="A4" s="1" t="s">
        <v>0</v>
      </c>
      <c r="B4" s="2"/>
      <c r="C4" s="9" t="s">
        <v>0</v>
      </c>
      <c r="D4" s="10"/>
      <c r="E4" s="11" t="s">
        <v>1</v>
      </c>
      <c r="F4" s="10" t="s">
        <v>2</v>
      </c>
      <c r="G4" s="10" t="s">
        <v>3</v>
      </c>
    </row>
    <row r="5" spans="1:7" x14ac:dyDescent="0.3">
      <c r="A5" s="134" t="s">
        <v>4</v>
      </c>
      <c r="B5" s="135" t="s">
        <v>5</v>
      </c>
      <c r="C5" s="12" t="s">
        <v>6</v>
      </c>
      <c r="D5" s="13" t="s">
        <v>7</v>
      </c>
      <c r="E5" s="14" t="s">
        <v>8</v>
      </c>
      <c r="F5" s="13" t="s">
        <v>9</v>
      </c>
      <c r="G5" s="13" t="s">
        <v>9</v>
      </c>
    </row>
    <row r="6" spans="1:7" x14ac:dyDescent="0.3">
      <c r="A6" s="136"/>
      <c r="B6" s="137"/>
      <c r="C6" s="15"/>
      <c r="D6" s="16"/>
      <c r="E6" s="17" t="s">
        <v>10</v>
      </c>
      <c r="F6" s="16" t="s">
        <v>11</v>
      </c>
      <c r="G6" s="16"/>
    </row>
    <row r="7" spans="1:7" x14ac:dyDescent="0.3">
      <c r="A7" s="213" t="s">
        <v>12</v>
      </c>
      <c r="B7" s="214"/>
      <c r="C7" s="214"/>
      <c r="D7" s="214"/>
      <c r="E7" s="214"/>
      <c r="F7" s="214"/>
      <c r="G7" s="215"/>
    </row>
    <row r="8" spans="1:7" ht="40.200000000000003" x14ac:dyDescent="0.3">
      <c r="A8" s="21">
        <v>1</v>
      </c>
      <c r="B8" s="25" t="s">
        <v>126</v>
      </c>
      <c r="C8" s="26"/>
      <c r="D8" s="26">
        <v>1</v>
      </c>
      <c r="E8" s="27" t="s">
        <v>19</v>
      </c>
      <c r="F8" s="5">
        <v>33672.03</v>
      </c>
      <c r="G8" s="28" t="s">
        <v>83</v>
      </c>
    </row>
    <row r="9" spans="1:7" x14ac:dyDescent="0.3">
      <c r="A9" s="18">
        <v>2</v>
      </c>
      <c r="B9" s="138" t="s">
        <v>145</v>
      </c>
      <c r="C9" s="20"/>
      <c r="D9" s="21">
        <v>8</v>
      </c>
      <c r="E9" s="4" t="s">
        <v>13</v>
      </c>
      <c r="F9" s="23">
        <v>38754.82</v>
      </c>
      <c r="G9" s="5" t="s">
        <v>125</v>
      </c>
    </row>
    <row r="10" spans="1:7" ht="31.2" customHeight="1" x14ac:dyDescent="0.3">
      <c r="A10" s="21">
        <v>3</v>
      </c>
      <c r="B10" s="24" t="s">
        <v>175</v>
      </c>
      <c r="C10" s="20"/>
      <c r="D10" s="21">
        <v>2</v>
      </c>
      <c r="E10" s="4" t="s">
        <v>19</v>
      </c>
      <c r="F10" s="23">
        <v>14000</v>
      </c>
      <c r="G10" s="5" t="s">
        <v>125</v>
      </c>
    </row>
    <row r="11" spans="1:7" ht="15" customHeight="1" x14ac:dyDescent="0.3">
      <c r="A11" s="18">
        <v>4</v>
      </c>
      <c r="B11" s="24" t="s">
        <v>524</v>
      </c>
      <c r="C11" s="20"/>
      <c r="D11" s="166">
        <v>70</v>
      </c>
      <c r="E11" s="4" t="s">
        <v>157</v>
      </c>
      <c r="F11" s="23">
        <v>87000</v>
      </c>
      <c r="G11" s="5" t="s">
        <v>125</v>
      </c>
    </row>
    <row r="12" spans="1:7" ht="40.200000000000003" x14ac:dyDescent="0.3">
      <c r="A12" s="21">
        <v>5</v>
      </c>
      <c r="B12" s="24" t="s">
        <v>397</v>
      </c>
      <c r="C12" s="20"/>
      <c r="D12" s="21">
        <v>8</v>
      </c>
      <c r="E12" s="4" t="s">
        <v>140</v>
      </c>
      <c r="F12" s="23">
        <v>26400</v>
      </c>
      <c r="G12" s="5" t="s">
        <v>128</v>
      </c>
    </row>
    <row r="13" spans="1:7" x14ac:dyDescent="0.3">
      <c r="A13" s="18">
        <v>6</v>
      </c>
      <c r="B13" s="24" t="s">
        <v>589</v>
      </c>
      <c r="C13" s="20" t="s">
        <v>588</v>
      </c>
      <c r="D13" s="166">
        <v>4.75</v>
      </c>
      <c r="E13" s="4" t="s">
        <v>58</v>
      </c>
      <c r="F13" s="23">
        <v>11532.6</v>
      </c>
      <c r="G13" s="5" t="s">
        <v>153</v>
      </c>
    </row>
    <row r="14" spans="1:7" x14ac:dyDescent="0.3">
      <c r="A14" s="21">
        <v>7</v>
      </c>
      <c r="B14" s="24" t="s">
        <v>396</v>
      </c>
      <c r="C14" s="20">
        <v>78</v>
      </c>
      <c r="D14" s="21">
        <v>3</v>
      </c>
      <c r="E14" s="4" t="s">
        <v>13</v>
      </c>
      <c r="F14" s="23">
        <v>1027.5899999999999</v>
      </c>
      <c r="G14" s="5" t="s">
        <v>153</v>
      </c>
    </row>
    <row r="15" spans="1:7" ht="27" x14ac:dyDescent="0.3">
      <c r="A15" s="18">
        <v>8</v>
      </c>
      <c r="B15" s="24" t="s">
        <v>523</v>
      </c>
      <c r="C15" s="20"/>
      <c r="D15" s="21">
        <v>1</v>
      </c>
      <c r="E15" s="4" t="s">
        <v>19</v>
      </c>
      <c r="F15" s="23">
        <v>48851.13</v>
      </c>
      <c r="G15" s="5" t="s">
        <v>153</v>
      </c>
    </row>
    <row r="16" spans="1:7" ht="27" x14ac:dyDescent="0.3">
      <c r="A16" s="21">
        <v>9</v>
      </c>
      <c r="B16" s="24" t="s">
        <v>395</v>
      </c>
      <c r="C16" s="20"/>
      <c r="D16" s="21">
        <v>1</v>
      </c>
      <c r="E16" s="4" t="s">
        <v>13</v>
      </c>
      <c r="F16" s="23">
        <v>3700</v>
      </c>
      <c r="G16" s="5" t="s">
        <v>342</v>
      </c>
    </row>
    <row r="17" spans="1:7" ht="27" x14ac:dyDescent="0.3">
      <c r="A17" s="18">
        <v>10</v>
      </c>
      <c r="B17" s="24" t="s">
        <v>483</v>
      </c>
      <c r="C17" s="20"/>
      <c r="D17" s="21">
        <v>1</v>
      </c>
      <c r="E17" s="4" t="s">
        <v>19</v>
      </c>
      <c r="F17" s="23">
        <v>6805.79</v>
      </c>
      <c r="G17" s="5" t="s">
        <v>354</v>
      </c>
    </row>
    <row r="18" spans="1:7" x14ac:dyDescent="0.3">
      <c r="A18" s="18">
        <v>12</v>
      </c>
      <c r="B18" s="24" t="s">
        <v>484</v>
      </c>
      <c r="C18" s="20"/>
      <c r="D18" s="21">
        <v>1</v>
      </c>
      <c r="E18" s="4" t="s">
        <v>13</v>
      </c>
      <c r="F18" s="23">
        <v>940.01</v>
      </c>
      <c r="G18" s="5" t="s">
        <v>459</v>
      </c>
    </row>
    <row r="19" spans="1:7" x14ac:dyDescent="0.3">
      <c r="A19" s="21">
        <v>13</v>
      </c>
      <c r="B19" s="19" t="s">
        <v>562</v>
      </c>
      <c r="C19" s="26">
        <v>60</v>
      </c>
      <c r="D19" s="26">
        <v>2</v>
      </c>
      <c r="E19" s="5" t="s">
        <v>13</v>
      </c>
      <c r="F19" s="23">
        <v>1522.63</v>
      </c>
      <c r="G19" s="5" t="s">
        <v>512</v>
      </c>
    </row>
    <row r="20" spans="1:7" ht="27" x14ac:dyDescent="0.3">
      <c r="A20" s="18">
        <v>14</v>
      </c>
      <c r="B20" s="25" t="s">
        <v>548</v>
      </c>
      <c r="C20" s="20"/>
      <c r="D20" s="21">
        <v>1</v>
      </c>
      <c r="E20" s="4" t="s">
        <v>19</v>
      </c>
      <c r="F20" s="23">
        <v>7380</v>
      </c>
      <c r="G20" s="5"/>
    </row>
    <row r="21" spans="1:7" x14ac:dyDescent="0.3">
      <c r="A21" s="31"/>
      <c r="B21" s="32"/>
      <c r="C21" s="33"/>
      <c r="D21" s="33"/>
      <c r="E21" s="4"/>
      <c r="G21" s="34"/>
    </row>
    <row r="22" spans="1:7" x14ac:dyDescent="0.3">
      <c r="A22" s="31"/>
      <c r="B22" s="189" t="s">
        <v>591</v>
      </c>
      <c r="C22" s="190"/>
      <c r="D22" s="190"/>
      <c r="E22" s="191"/>
      <c r="F22" s="34">
        <v>-612306.38</v>
      </c>
      <c r="G22" s="34"/>
    </row>
    <row r="23" spans="1:7" x14ac:dyDescent="0.3">
      <c r="A23" s="31"/>
      <c r="B23" s="189" t="s">
        <v>592</v>
      </c>
      <c r="C23" s="190"/>
      <c r="D23" s="190"/>
      <c r="E23" s="191"/>
      <c r="F23" s="34">
        <v>380520</v>
      </c>
      <c r="G23" s="34"/>
    </row>
    <row r="24" spans="1:7" x14ac:dyDescent="0.3">
      <c r="A24" s="31"/>
      <c r="B24" s="189" t="s">
        <v>595</v>
      </c>
      <c r="C24" s="190"/>
      <c r="D24" s="190"/>
      <c r="E24" s="191"/>
      <c r="F24" s="34">
        <v>386736.09</v>
      </c>
      <c r="G24" s="34"/>
    </row>
    <row r="25" spans="1:7" x14ac:dyDescent="0.3">
      <c r="A25" s="21"/>
      <c r="B25" s="189" t="s">
        <v>593</v>
      </c>
      <c r="C25" s="190"/>
      <c r="D25" s="190"/>
      <c r="E25" s="191"/>
      <c r="F25" s="34">
        <f>SUM(F8:F20)</f>
        <v>281586.60000000003</v>
      </c>
      <c r="G25" s="35"/>
    </row>
    <row r="26" spans="1:7" x14ac:dyDescent="0.3">
      <c r="A26" s="31"/>
      <c r="B26" s="189" t="s">
        <v>594</v>
      </c>
      <c r="C26" s="190"/>
      <c r="D26" s="190"/>
      <c r="E26" s="191"/>
      <c r="F26" s="34">
        <f>F22+F24-F25</f>
        <v>-507156.89</v>
      </c>
      <c r="G26" s="36"/>
    </row>
    <row r="27" spans="1:7" x14ac:dyDescent="0.3">
      <c r="A27" s="216"/>
      <c r="B27" s="216"/>
      <c r="C27" s="216"/>
      <c r="D27" s="216"/>
      <c r="E27" s="216"/>
      <c r="F27" s="216"/>
      <c r="G27" s="216"/>
    </row>
    <row r="28" spans="1:7" x14ac:dyDescent="0.3">
      <c r="A28" s="187"/>
      <c r="B28" s="187"/>
      <c r="C28" s="187"/>
      <c r="D28" s="187"/>
      <c r="E28" s="187"/>
      <c r="F28" s="187"/>
      <c r="G28" s="187"/>
    </row>
    <row r="29" spans="1:7" ht="15.6" x14ac:dyDescent="0.3">
      <c r="A29" s="188" t="s">
        <v>596</v>
      </c>
      <c r="B29" s="188"/>
      <c r="C29" s="188"/>
      <c r="D29" s="188"/>
      <c r="E29" s="188"/>
      <c r="F29" s="188"/>
      <c r="G29" s="188"/>
    </row>
    <row r="30" spans="1:7" x14ac:dyDescent="0.3">
      <c r="A30" s="192" t="s">
        <v>18</v>
      </c>
      <c r="B30" s="193"/>
      <c r="C30" s="193"/>
      <c r="D30" s="193"/>
      <c r="E30" s="193"/>
      <c r="F30" s="193"/>
      <c r="G30" s="194"/>
    </row>
    <row r="31" spans="1:7" x14ac:dyDescent="0.3">
      <c r="A31" s="31">
        <v>1</v>
      </c>
      <c r="B31" s="19" t="s">
        <v>69</v>
      </c>
      <c r="C31" s="29">
        <v>53</v>
      </c>
      <c r="D31" s="29">
        <v>2</v>
      </c>
      <c r="E31" s="4" t="s">
        <v>13</v>
      </c>
      <c r="F31" s="4">
        <v>1419.3</v>
      </c>
      <c r="G31" s="4" t="s">
        <v>14</v>
      </c>
    </row>
    <row r="32" spans="1:7" x14ac:dyDescent="0.3">
      <c r="A32" s="31">
        <v>2</v>
      </c>
      <c r="B32" s="22" t="s">
        <v>70</v>
      </c>
      <c r="C32" s="26">
        <v>70</v>
      </c>
      <c r="D32" s="29">
        <v>2</v>
      </c>
      <c r="E32" s="4" t="s">
        <v>13</v>
      </c>
      <c r="F32" s="4">
        <v>860.32</v>
      </c>
      <c r="G32" s="4" t="s">
        <v>14</v>
      </c>
    </row>
    <row r="33" spans="1:7" x14ac:dyDescent="0.3">
      <c r="A33" s="31">
        <v>3</v>
      </c>
      <c r="B33" s="22" t="s">
        <v>71</v>
      </c>
      <c r="C33" s="26">
        <v>61</v>
      </c>
      <c r="D33" s="29">
        <v>1</v>
      </c>
      <c r="E33" s="4" t="s">
        <v>13</v>
      </c>
      <c r="F33" s="4">
        <v>430.15</v>
      </c>
      <c r="G33" s="4" t="s">
        <v>15</v>
      </c>
    </row>
    <row r="34" spans="1:7" ht="26.4" customHeight="1" x14ac:dyDescent="0.3">
      <c r="A34" s="31">
        <v>4</v>
      </c>
      <c r="B34" s="24" t="s">
        <v>72</v>
      </c>
      <c r="C34" s="26"/>
      <c r="D34" s="29"/>
      <c r="E34" s="4"/>
      <c r="F34" s="4">
        <v>9667.48</v>
      </c>
      <c r="G34" s="4" t="s">
        <v>15</v>
      </c>
    </row>
    <row r="35" spans="1:7" x14ac:dyDescent="0.3">
      <c r="A35" s="31">
        <v>5</v>
      </c>
      <c r="B35" s="22" t="s">
        <v>73</v>
      </c>
      <c r="C35" s="26">
        <v>97</v>
      </c>
      <c r="D35" s="139">
        <v>2.25</v>
      </c>
      <c r="E35" s="4" t="s">
        <v>58</v>
      </c>
      <c r="F35" s="4">
        <v>4356.6000000000004</v>
      </c>
      <c r="G35" s="4" t="s">
        <v>15</v>
      </c>
    </row>
    <row r="36" spans="1:7" x14ac:dyDescent="0.3">
      <c r="A36" s="31">
        <v>6</v>
      </c>
      <c r="B36" s="24" t="s">
        <v>59</v>
      </c>
      <c r="C36" s="26"/>
      <c r="D36" s="29">
        <v>4</v>
      </c>
      <c r="E36" s="4" t="s">
        <v>13</v>
      </c>
      <c r="F36" s="4">
        <v>63485.53</v>
      </c>
      <c r="G36" s="4" t="s">
        <v>17</v>
      </c>
    </row>
    <row r="37" spans="1:7" x14ac:dyDescent="0.3">
      <c r="A37" s="31">
        <v>7</v>
      </c>
      <c r="B37" s="19" t="s">
        <v>177</v>
      </c>
      <c r="C37" s="29" t="s">
        <v>178</v>
      </c>
      <c r="D37" s="38">
        <v>3.25</v>
      </c>
      <c r="E37" s="4" t="s">
        <v>58</v>
      </c>
      <c r="F37" s="4">
        <v>6096.38</v>
      </c>
      <c r="G37" s="4" t="s">
        <v>17</v>
      </c>
    </row>
    <row r="38" spans="1:7" ht="27" x14ac:dyDescent="0.3">
      <c r="A38" s="31">
        <v>8</v>
      </c>
      <c r="B38" s="24" t="s">
        <v>179</v>
      </c>
      <c r="C38" s="26"/>
      <c r="D38" s="29">
        <v>1</v>
      </c>
      <c r="E38" s="4" t="s">
        <v>13</v>
      </c>
      <c r="F38" s="4">
        <v>655.45</v>
      </c>
      <c r="G38" s="4" t="s">
        <v>83</v>
      </c>
    </row>
    <row r="39" spans="1:7" x14ac:dyDescent="0.3">
      <c r="A39" s="31">
        <v>9</v>
      </c>
      <c r="B39" s="24" t="s">
        <v>180</v>
      </c>
      <c r="C39" s="26"/>
      <c r="D39" s="29">
        <v>1</v>
      </c>
      <c r="E39" s="4" t="s">
        <v>140</v>
      </c>
      <c r="F39" s="4">
        <v>155252.14000000001</v>
      </c>
      <c r="G39" s="4" t="s">
        <v>83</v>
      </c>
    </row>
    <row r="40" spans="1:7" x14ac:dyDescent="0.3">
      <c r="A40" s="31">
        <v>10</v>
      </c>
      <c r="B40" s="19" t="s">
        <v>152</v>
      </c>
      <c r="C40" s="29"/>
      <c r="D40" s="29">
        <v>8</v>
      </c>
      <c r="E40" s="4" t="s">
        <v>181</v>
      </c>
      <c r="F40" s="4">
        <v>13602.41</v>
      </c>
      <c r="G40" s="4" t="s">
        <v>125</v>
      </c>
    </row>
    <row r="41" spans="1:7" x14ac:dyDescent="0.3">
      <c r="A41" s="31">
        <v>11</v>
      </c>
      <c r="B41" s="22" t="s">
        <v>182</v>
      </c>
      <c r="C41" s="26"/>
      <c r="D41" s="26">
        <v>1</v>
      </c>
      <c r="E41" s="5" t="s">
        <v>13</v>
      </c>
      <c r="F41" s="5">
        <v>1561.87</v>
      </c>
      <c r="G41" s="5" t="s">
        <v>125</v>
      </c>
    </row>
    <row r="42" spans="1:7" x14ac:dyDescent="0.3">
      <c r="A42" s="31">
        <v>12</v>
      </c>
      <c r="B42" s="22" t="s">
        <v>183</v>
      </c>
      <c r="C42" s="26">
        <v>107</v>
      </c>
      <c r="D42" s="26">
        <v>1</v>
      </c>
      <c r="E42" s="5" t="s">
        <v>13</v>
      </c>
      <c r="F42" s="5">
        <v>707.55</v>
      </c>
      <c r="G42" s="5" t="s">
        <v>128</v>
      </c>
    </row>
    <row r="43" spans="1:7" x14ac:dyDescent="0.3">
      <c r="A43" s="31">
        <v>13</v>
      </c>
      <c r="B43" s="22" t="s">
        <v>184</v>
      </c>
      <c r="C43" s="26">
        <v>42</v>
      </c>
      <c r="D43" s="26">
        <v>1</v>
      </c>
      <c r="E43" s="5" t="s">
        <v>13</v>
      </c>
      <c r="F43" s="5">
        <v>20000</v>
      </c>
      <c r="G43" s="5" t="s">
        <v>153</v>
      </c>
    </row>
    <row r="44" spans="1:7" x14ac:dyDescent="0.3">
      <c r="A44" s="31">
        <v>14</v>
      </c>
      <c r="B44" s="19" t="s">
        <v>398</v>
      </c>
      <c r="C44" s="26">
        <v>94</v>
      </c>
      <c r="D44" s="26">
        <v>2</v>
      </c>
      <c r="E44" s="5" t="s">
        <v>13</v>
      </c>
      <c r="F44" s="5">
        <v>1479.59</v>
      </c>
      <c r="G44" s="5" t="s">
        <v>153</v>
      </c>
    </row>
    <row r="45" spans="1:7" x14ac:dyDescent="0.3">
      <c r="A45" s="31">
        <v>15</v>
      </c>
      <c r="B45" s="19" t="s">
        <v>399</v>
      </c>
      <c r="C45" s="26">
        <v>26</v>
      </c>
      <c r="D45" s="26">
        <v>2</v>
      </c>
      <c r="E45" s="5" t="s">
        <v>13</v>
      </c>
      <c r="F45" s="5">
        <v>1600.87</v>
      </c>
      <c r="G45" s="5" t="s">
        <v>153</v>
      </c>
    </row>
    <row r="46" spans="1:7" ht="27" x14ac:dyDescent="0.3">
      <c r="A46" s="31">
        <v>16</v>
      </c>
      <c r="B46" s="24" t="s">
        <v>577</v>
      </c>
      <c r="C46" s="26"/>
      <c r="D46" s="26">
        <v>1</v>
      </c>
      <c r="E46" s="5" t="s">
        <v>19</v>
      </c>
      <c r="F46" s="5">
        <v>7297.7</v>
      </c>
      <c r="G46" s="5" t="s">
        <v>211</v>
      </c>
    </row>
    <row r="47" spans="1:7" x14ac:dyDescent="0.3">
      <c r="A47" s="31">
        <v>17</v>
      </c>
      <c r="B47" s="24" t="s">
        <v>400</v>
      </c>
      <c r="C47" s="26">
        <v>72</v>
      </c>
      <c r="D47" s="42">
        <v>1</v>
      </c>
      <c r="E47" s="5" t="s">
        <v>58</v>
      </c>
      <c r="F47" s="5">
        <v>3141.63</v>
      </c>
      <c r="G47" s="5" t="s">
        <v>211</v>
      </c>
    </row>
    <row r="48" spans="1:7" x14ac:dyDescent="0.3">
      <c r="A48" s="31">
        <v>18</v>
      </c>
      <c r="B48" s="22" t="s">
        <v>230</v>
      </c>
      <c r="C48" s="26"/>
      <c r="D48" s="26">
        <v>1</v>
      </c>
      <c r="E48" s="5" t="s">
        <v>19</v>
      </c>
      <c r="F48" s="5">
        <v>30000</v>
      </c>
      <c r="G48" s="5" t="s">
        <v>211</v>
      </c>
    </row>
    <row r="49" spans="1:7" ht="27" x14ac:dyDescent="0.3">
      <c r="A49" s="31">
        <v>19</v>
      </c>
      <c r="B49" s="24" t="s">
        <v>485</v>
      </c>
      <c r="C49" s="26">
        <v>10</v>
      </c>
      <c r="D49" s="26">
        <v>1</v>
      </c>
      <c r="E49" s="5" t="s">
        <v>19</v>
      </c>
      <c r="F49" s="5">
        <v>2273.02</v>
      </c>
      <c r="G49" s="5" t="s">
        <v>342</v>
      </c>
    </row>
    <row r="50" spans="1:7" x14ac:dyDescent="0.3">
      <c r="A50" s="31">
        <v>20</v>
      </c>
      <c r="B50" s="22" t="s">
        <v>486</v>
      </c>
      <c r="C50" s="26">
        <v>49</v>
      </c>
      <c r="D50" s="42">
        <v>2</v>
      </c>
      <c r="E50" s="5" t="s">
        <v>58</v>
      </c>
      <c r="F50" s="5">
        <v>1690.23</v>
      </c>
      <c r="G50" s="5" t="s">
        <v>342</v>
      </c>
    </row>
    <row r="51" spans="1:7" ht="27" x14ac:dyDescent="0.3">
      <c r="A51" s="31">
        <v>21</v>
      </c>
      <c r="B51" s="24" t="s">
        <v>487</v>
      </c>
      <c r="C51" s="26">
        <v>90</v>
      </c>
      <c r="D51" s="26">
        <v>1</v>
      </c>
      <c r="E51" s="5" t="s">
        <v>19</v>
      </c>
      <c r="F51" s="5">
        <v>5040.78</v>
      </c>
      <c r="G51" s="5" t="s">
        <v>342</v>
      </c>
    </row>
    <row r="52" spans="1:7" ht="27" x14ac:dyDescent="0.3">
      <c r="A52" s="31">
        <v>22</v>
      </c>
      <c r="B52" s="24" t="s">
        <v>590</v>
      </c>
      <c r="C52" s="26"/>
      <c r="D52" s="26">
        <v>1</v>
      </c>
      <c r="E52" s="5" t="s">
        <v>19</v>
      </c>
      <c r="F52" s="5">
        <v>98280.320000000007</v>
      </c>
      <c r="G52" s="5" t="s">
        <v>342</v>
      </c>
    </row>
    <row r="53" spans="1:7" x14ac:dyDescent="0.3">
      <c r="A53" s="31">
        <v>23</v>
      </c>
      <c r="B53" s="22" t="s">
        <v>488</v>
      </c>
      <c r="C53" s="26">
        <v>17</v>
      </c>
      <c r="D53" s="26">
        <v>1</v>
      </c>
      <c r="E53" s="5" t="s">
        <v>13</v>
      </c>
      <c r="F53" s="5">
        <v>1618.16</v>
      </c>
      <c r="G53" s="5" t="s">
        <v>354</v>
      </c>
    </row>
    <row r="54" spans="1:7" ht="27" x14ac:dyDescent="0.3">
      <c r="A54" s="31">
        <v>24</v>
      </c>
      <c r="B54" s="24" t="s">
        <v>489</v>
      </c>
      <c r="C54" s="26">
        <v>118</v>
      </c>
      <c r="D54" s="42">
        <v>4</v>
      </c>
      <c r="E54" s="5" t="s">
        <v>58</v>
      </c>
      <c r="F54" s="5">
        <v>6756.14</v>
      </c>
      <c r="G54" s="5" t="s">
        <v>354</v>
      </c>
    </row>
    <row r="55" spans="1:7" ht="27" x14ac:dyDescent="0.3">
      <c r="A55" s="31">
        <v>25</v>
      </c>
      <c r="B55" s="24" t="s">
        <v>490</v>
      </c>
      <c r="C55" s="26">
        <v>125</v>
      </c>
      <c r="D55" s="26">
        <v>1</v>
      </c>
      <c r="E55" s="5" t="s">
        <v>19</v>
      </c>
      <c r="F55" s="5">
        <v>2099.85</v>
      </c>
      <c r="G55" s="5" t="s">
        <v>354</v>
      </c>
    </row>
    <row r="56" spans="1:7" ht="28.2" customHeight="1" x14ac:dyDescent="0.3">
      <c r="A56" s="31">
        <v>26</v>
      </c>
      <c r="B56" s="24" t="s">
        <v>491</v>
      </c>
      <c r="C56" s="26"/>
      <c r="D56" s="26">
        <v>4</v>
      </c>
      <c r="E56" s="5" t="s">
        <v>13</v>
      </c>
      <c r="F56" s="5">
        <v>7045.43</v>
      </c>
      <c r="G56" s="5" t="s">
        <v>354</v>
      </c>
    </row>
    <row r="57" spans="1:7" x14ac:dyDescent="0.3">
      <c r="A57" s="31">
        <v>27</v>
      </c>
      <c r="B57" s="22" t="s">
        <v>492</v>
      </c>
      <c r="C57" s="26"/>
      <c r="D57" s="26">
        <v>2</v>
      </c>
      <c r="E57" s="5" t="s">
        <v>13</v>
      </c>
      <c r="F57" s="5">
        <v>20192.5</v>
      </c>
      <c r="G57" s="5" t="s">
        <v>354</v>
      </c>
    </row>
    <row r="58" spans="1:7" ht="29.4" customHeight="1" x14ac:dyDescent="0.3">
      <c r="A58" s="31">
        <v>28</v>
      </c>
      <c r="B58" s="24" t="s">
        <v>563</v>
      </c>
      <c r="C58" s="26">
        <v>35</v>
      </c>
      <c r="D58" s="26">
        <v>1</v>
      </c>
      <c r="E58" s="5" t="s">
        <v>564</v>
      </c>
      <c r="F58" s="5">
        <v>1043.69</v>
      </c>
      <c r="G58" s="5" t="s">
        <v>512</v>
      </c>
    </row>
    <row r="59" spans="1:7" ht="29.4" customHeight="1" x14ac:dyDescent="0.3">
      <c r="A59" s="31">
        <v>29</v>
      </c>
      <c r="B59" s="24" t="s">
        <v>565</v>
      </c>
      <c r="C59" s="26">
        <v>65</v>
      </c>
      <c r="D59" s="26">
        <v>2</v>
      </c>
      <c r="E59" s="5" t="s">
        <v>564</v>
      </c>
      <c r="F59" s="5">
        <v>1505.15</v>
      </c>
      <c r="G59" s="5" t="s">
        <v>512</v>
      </c>
    </row>
    <row r="60" spans="1:7" ht="16.2" customHeight="1" x14ac:dyDescent="0.3">
      <c r="A60" s="31">
        <v>30</v>
      </c>
      <c r="B60" s="24" t="s">
        <v>160</v>
      </c>
      <c r="C60" s="26">
        <v>69</v>
      </c>
      <c r="D60" s="26">
        <v>1</v>
      </c>
      <c r="E60" s="5" t="s">
        <v>13</v>
      </c>
      <c r="F60" s="5">
        <v>823.24</v>
      </c>
      <c r="G60" s="5" t="s">
        <v>512</v>
      </c>
    </row>
    <row r="61" spans="1:7" ht="16.2" customHeight="1" x14ac:dyDescent="0.3">
      <c r="A61" s="31">
        <v>31</v>
      </c>
      <c r="B61" s="24" t="s">
        <v>566</v>
      </c>
      <c r="C61" s="26">
        <v>12</v>
      </c>
      <c r="D61" s="26">
        <v>1</v>
      </c>
      <c r="E61" s="5" t="s">
        <v>13</v>
      </c>
      <c r="F61" s="5">
        <v>823.24</v>
      </c>
      <c r="G61" s="5" t="s">
        <v>512</v>
      </c>
    </row>
    <row r="62" spans="1:7" ht="27" x14ac:dyDescent="0.3">
      <c r="A62" s="31">
        <v>32</v>
      </c>
      <c r="B62" s="25" t="s">
        <v>548</v>
      </c>
      <c r="C62" s="26"/>
      <c r="D62" s="21">
        <v>1</v>
      </c>
      <c r="E62" s="4" t="s">
        <v>19</v>
      </c>
      <c r="F62" s="5">
        <v>46443</v>
      </c>
      <c r="G62" s="5"/>
    </row>
    <row r="63" spans="1:7" x14ac:dyDescent="0.3">
      <c r="A63" s="21"/>
      <c r="B63" s="32"/>
      <c r="C63" s="33"/>
      <c r="D63" s="33"/>
      <c r="E63" s="4"/>
      <c r="G63" s="34"/>
    </row>
    <row r="64" spans="1:7" x14ac:dyDescent="0.3">
      <c r="A64" s="21"/>
      <c r="B64" s="189" t="s">
        <v>591</v>
      </c>
      <c r="C64" s="190"/>
      <c r="D64" s="190"/>
      <c r="E64" s="191"/>
      <c r="F64" s="34">
        <v>-133993.32</v>
      </c>
      <c r="G64" s="34"/>
    </row>
    <row r="65" spans="1:7" x14ac:dyDescent="0.3">
      <c r="A65" s="21"/>
      <c r="B65" s="189" t="s">
        <v>592</v>
      </c>
      <c r="C65" s="190"/>
      <c r="D65" s="190"/>
      <c r="E65" s="191"/>
      <c r="F65" s="34">
        <v>430375.67999999999</v>
      </c>
      <c r="G65" s="34"/>
    </row>
    <row r="66" spans="1:7" x14ac:dyDescent="0.3">
      <c r="A66" s="21"/>
      <c r="B66" s="189" t="s">
        <v>595</v>
      </c>
      <c r="C66" s="190"/>
      <c r="D66" s="190"/>
      <c r="E66" s="191"/>
      <c r="F66" s="34">
        <v>451226</v>
      </c>
      <c r="G66" s="34"/>
    </row>
    <row r="67" spans="1:7" x14ac:dyDescent="0.3">
      <c r="A67" s="21"/>
      <c r="B67" s="189" t="s">
        <v>593</v>
      </c>
      <c r="C67" s="190"/>
      <c r="D67" s="190"/>
      <c r="E67" s="191"/>
      <c r="F67" s="34">
        <f>SUM(F31:F62)</f>
        <v>517249.72000000009</v>
      </c>
      <c r="G67" s="35"/>
    </row>
    <row r="68" spans="1:7" x14ac:dyDescent="0.3">
      <c r="A68" s="21"/>
      <c r="B68" s="189" t="s">
        <v>594</v>
      </c>
      <c r="C68" s="190"/>
      <c r="D68" s="190"/>
      <c r="E68" s="191"/>
      <c r="F68" s="34">
        <f>F64+F66-F67</f>
        <v>-200017.0400000001</v>
      </c>
      <c r="G68" s="36"/>
    </row>
    <row r="69" spans="1:7" x14ac:dyDescent="0.3">
      <c r="A69" s="181"/>
      <c r="B69" s="49"/>
      <c r="C69" s="49"/>
      <c r="D69" s="49"/>
      <c r="E69" s="49"/>
      <c r="F69" s="50"/>
      <c r="G69" s="120"/>
    </row>
    <row r="70" spans="1:7" x14ac:dyDescent="0.3">
      <c r="A70" s="181"/>
      <c r="B70" s="49"/>
      <c r="C70" s="49"/>
      <c r="D70" s="49"/>
      <c r="E70" s="49"/>
      <c r="F70" s="50"/>
      <c r="G70" s="120"/>
    </row>
    <row r="71" spans="1:7" ht="15.6" x14ac:dyDescent="0.3">
      <c r="A71" s="188" t="s">
        <v>596</v>
      </c>
      <c r="B71" s="188"/>
      <c r="C71" s="188"/>
      <c r="D71" s="188"/>
      <c r="E71" s="188"/>
      <c r="F71" s="188"/>
      <c r="G71" s="188"/>
    </row>
    <row r="72" spans="1:7" x14ac:dyDescent="0.3">
      <c r="A72" s="203" t="s">
        <v>20</v>
      </c>
      <c r="B72" s="204"/>
      <c r="C72" s="204"/>
      <c r="D72" s="204"/>
      <c r="E72" s="204"/>
      <c r="F72" s="204"/>
      <c r="G72" s="205"/>
    </row>
    <row r="73" spans="1:7" ht="27" x14ac:dyDescent="0.3">
      <c r="A73" s="18">
        <v>1</v>
      </c>
      <c r="B73" s="25" t="s">
        <v>74</v>
      </c>
      <c r="C73" s="26">
        <v>13</v>
      </c>
      <c r="D73" s="28">
        <v>1</v>
      </c>
      <c r="E73" s="28" t="s">
        <v>19</v>
      </c>
      <c r="F73" s="4">
        <v>2117.77</v>
      </c>
      <c r="G73" s="5" t="s">
        <v>14</v>
      </c>
    </row>
    <row r="74" spans="1:7" x14ac:dyDescent="0.3">
      <c r="A74" s="18">
        <v>2</v>
      </c>
      <c r="B74" s="25" t="s">
        <v>75</v>
      </c>
      <c r="C74" s="26">
        <v>68</v>
      </c>
      <c r="D74" s="26">
        <v>1</v>
      </c>
      <c r="E74" s="27" t="s">
        <v>13</v>
      </c>
      <c r="F74" s="5">
        <v>991.12</v>
      </c>
      <c r="G74" s="5" t="s">
        <v>14</v>
      </c>
    </row>
    <row r="75" spans="1:7" ht="27" x14ac:dyDescent="0.3">
      <c r="A75" s="18">
        <v>3</v>
      </c>
      <c r="B75" s="25" t="s">
        <v>76</v>
      </c>
      <c r="C75" s="26">
        <v>35</v>
      </c>
      <c r="D75" s="26">
        <v>1</v>
      </c>
      <c r="E75" s="27" t="s">
        <v>19</v>
      </c>
      <c r="F75" s="5">
        <v>4656.6899999999996</v>
      </c>
      <c r="G75" s="5" t="s">
        <v>15</v>
      </c>
    </row>
    <row r="76" spans="1:7" ht="27" x14ac:dyDescent="0.3">
      <c r="A76" s="18">
        <v>4</v>
      </c>
      <c r="B76" s="25" t="s">
        <v>77</v>
      </c>
      <c r="C76" s="26"/>
      <c r="D76" s="26">
        <v>1</v>
      </c>
      <c r="E76" s="27" t="s">
        <v>19</v>
      </c>
      <c r="F76" s="5">
        <v>26628.42</v>
      </c>
      <c r="G76" s="5" t="s">
        <v>15</v>
      </c>
    </row>
    <row r="77" spans="1:7" ht="40.200000000000003" x14ac:dyDescent="0.3">
      <c r="A77" s="18">
        <v>5</v>
      </c>
      <c r="B77" s="25" t="s">
        <v>78</v>
      </c>
      <c r="C77" s="26"/>
      <c r="D77" s="26">
        <v>1</v>
      </c>
      <c r="E77" s="27" t="s">
        <v>19</v>
      </c>
      <c r="F77" s="5">
        <v>3372.82</v>
      </c>
      <c r="G77" s="5" t="s">
        <v>15</v>
      </c>
    </row>
    <row r="78" spans="1:7" ht="40.200000000000003" x14ac:dyDescent="0.3">
      <c r="A78" s="18">
        <v>6</v>
      </c>
      <c r="B78" s="25" t="s">
        <v>126</v>
      </c>
      <c r="C78" s="26"/>
      <c r="D78" s="26">
        <v>1</v>
      </c>
      <c r="E78" s="27" t="s">
        <v>19</v>
      </c>
      <c r="F78" s="5">
        <v>28161.65</v>
      </c>
      <c r="G78" s="28" t="s">
        <v>83</v>
      </c>
    </row>
    <row r="79" spans="1:7" x14ac:dyDescent="0.3">
      <c r="A79" s="18">
        <v>7</v>
      </c>
      <c r="B79" s="25" t="s">
        <v>284</v>
      </c>
      <c r="C79" s="43"/>
      <c r="D79" s="26">
        <v>20</v>
      </c>
      <c r="E79" s="27" t="s">
        <v>13</v>
      </c>
      <c r="F79" s="5">
        <v>25222.68</v>
      </c>
      <c r="G79" s="28" t="s">
        <v>153</v>
      </c>
    </row>
    <row r="80" spans="1:7" ht="27" x14ac:dyDescent="0.3">
      <c r="A80" s="18">
        <v>8</v>
      </c>
      <c r="B80" s="25" t="s">
        <v>378</v>
      </c>
      <c r="C80" s="29"/>
      <c r="D80" s="29">
        <v>1</v>
      </c>
      <c r="E80" s="30" t="s">
        <v>16</v>
      </c>
      <c r="F80" s="96">
        <v>942.5</v>
      </c>
      <c r="G80" s="28" t="s">
        <v>342</v>
      </c>
    </row>
    <row r="81" spans="1:7" ht="27" x14ac:dyDescent="0.3">
      <c r="A81" s="18">
        <v>9</v>
      </c>
      <c r="B81" s="25" t="s">
        <v>493</v>
      </c>
      <c r="C81" s="26">
        <v>36</v>
      </c>
      <c r="D81" s="26">
        <v>2</v>
      </c>
      <c r="E81" s="27" t="s">
        <v>13</v>
      </c>
      <c r="F81" s="98">
        <v>4790.51</v>
      </c>
      <c r="G81" s="28" t="s">
        <v>342</v>
      </c>
    </row>
    <row r="82" spans="1:7" ht="27" x14ac:dyDescent="0.3">
      <c r="A82" s="18">
        <v>10</v>
      </c>
      <c r="B82" s="25" t="s">
        <v>494</v>
      </c>
      <c r="C82" s="26"/>
      <c r="D82" s="26">
        <v>5</v>
      </c>
      <c r="E82" s="27" t="s">
        <v>13</v>
      </c>
      <c r="F82" s="98">
        <v>9102.07</v>
      </c>
      <c r="G82" s="28" t="s">
        <v>354</v>
      </c>
    </row>
    <row r="83" spans="1:7" ht="27" x14ac:dyDescent="0.3">
      <c r="A83" s="18">
        <v>11</v>
      </c>
      <c r="B83" s="25" t="s">
        <v>548</v>
      </c>
      <c r="C83" s="26"/>
      <c r="D83" s="21">
        <v>1</v>
      </c>
      <c r="E83" s="4" t="s">
        <v>19</v>
      </c>
      <c r="F83" s="5">
        <v>12072</v>
      </c>
      <c r="G83" s="5"/>
    </row>
    <row r="84" spans="1:7" x14ac:dyDescent="0.3">
      <c r="A84" s="41"/>
      <c r="B84" s="24"/>
      <c r="C84" s="44"/>
      <c r="D84" s="5"/>
      <c r="E84" s="5"/>
      <c r="F84" s="5"/>
      <c r="G84" s="45"/>
    </row>
    <row r="85" spans="1:7" x14ac:dyDescent="0.3">
      <c r="A85" s="18"/>
      <c r="B85" s="189" t="s">
        <v>591</v>
      </c>
      <c r="C85" s="190"/>
      <c r="D85" s="190"/>
      <c r="E85" s="191"/>
      <c r="F85" s="8">
        <v>-325689.78999999998</v>
      </c>
      <c r="G85" s="5"/>
    </row>
    <row r="86" spans="1:7" x14ac:dyDescent="0.3">
      <c r="A86" s="18"/>
      <c r="B86" s="189" t="s">
        <v>592</v>
      </c>
      <c r="C86" s="190"/>
      <c r="D86" s="190"/>
      <c r="E86" s="191"/>
      <c r="F86" s="8">
        <v>169169.28</v>
      </c>
      <c r="G86" s="5"/>
    </row>
    <row r="87" spans="1:7" x14ac:dyDescent="0.3">
      <c r="A87" s="18"/>
      <c r="B87" s="189" t="s">
        <v>595</v>
      </c>
      <c r="C87" s="190"/>
      <c r="D87" s="190"/>
      <c r="E87" s="191"/>
      <c r="F87" s="8">
        <v>162478.88</v>
      </c>
      <c r="G87" s="5"/>
    </row>
    <row r="88" spans="1:7" x14ac:dyDescent="0.3">
      <c r="A88" s="21"/>
      <c r="B88" s="189" t="s">
        <v>593</v>
      </c>
      <c r="C88" s="190"/>
      <c r="D88" s="190"/>
      <c r="E88" s="191"/>
      <c r="F88" s="8">
        <f>F83+F82+F81+F80+F79+F78+F77+F76+F75+F74+F73</f>
        <v>118058.23000000001</v>
      </c>
      <c r="G88" s="35"/>
    </row>
    <row r="89" spans="1:7" x14ac:dyDescent="0.3">
      <c r="A89" s="4"/>
      <c r="B89" s="189" t="s">
        <v>594</v>
      </c>
      <c r="C89" s="190"/>
      <c r="D89" s="190"/>
      <c r="E89" s="191"/>
      <c r="F89" s="175">
        <f>F85+F87-F88</f>
        <v>-281269.14</v>
      </c>
      <c r="G89" s="34"/>
    </row>
    <row r="90" spans="1:7" x14ac:dyDescent="0.3">
      <c r="A90" s="48"/>
      <c r="B90" s="49"/>
      <c r="C90" s="49"/>
      <c r="D90" s="49"/>
      <c r="E90" s="48"/>
      <c r="G90" s="37"/>
    </row>
    <row r="91" spans="1:7" x14ac:dyDescent="0.3">
      <c r="A91" s="48"/>
      <c r="B91" s="49"/>
      <c r="C91" s="49"/>
      <c r="D91" s="49"/>
      <c r="E91" s="48"/>
      <c r="G91" s="37"/>
    </row>
    <row r="92" spans="1:7" ht="15.6" x14ac:dyDescent="0.3">
      <c r="A92" s="188" t="s">
        <v>596</v>
      </c>
      <c r="B92" s="188"/>
      <c r="C92" s="188"/>
      <c r="D92" s="188"/>
      <c r="E92" s="188"/>
      <c r="F92" s="188"/>
      <c r="G92" s="188"/>
    </row>
    <row r="93" spans="1:7" x14ac:dyDescent="0.3">
      <c r="A93" s="203" t="s">
        <v>21</v>
      </c>
      <c r="B93" s="204"/>
      <c r="C93" s="204"/>
      <c r="D93" s="204"/>
      <c r="E93" s="204"/>
      <c r="F93" s="204"/>
      <c r="G93" s="205"/>
    </row>
    <row r="94" spans="1:7" ht="27" x14ac:dyDescent="0.3">
      <c r="A94" s="21">
        <v>1</v>
      </c>
      <c r="B94" s="24" t="s">
        <v>55</v>
      </c>
      <c r="C94" s="60"/>
      <c r="D94" s="60">
        <v>2</v>
      </c>
      <c r="E94" s="5" t="s">
        <v>19</v>
      </c>
      <c r="F94" s="5">
        <v>4789.29</v>
      </c>
      <c r="G94" s="5" t="s">
        <v>14</v>
      </c>
    </row>
    <row r="95" spans="1:7" ht="40.200000000000003" x14ac:dyDescent="0.3">
      <c r="A95" s="21">
        <v>2</v>
      </c>
      <c r="B95" s="25" t="s">
        <v>126</v>
      </c>
      <c r="C95" s="26"/>
      <c r="D95" s="26">
        <v>1</v>
      </c>
      <c r="E95" s="27" t="s">
        <v>19</v>
      </c>
      <c r="F95" s="5">
        <v>40558.03</v>
      </c>
      <c r="G95" s="28" t="s">
        <v>125</v>
      </c>
    </row>
    <row r="96" spans="1:7" ht="27" x14ac:dyDescent="0.3">
      <c r="A96" s="21">
        <v>3</v>
      </c>
      <c r="B96" s="25" t="s">
        <v>212</v>
      </c>
      <c r="C96" s="26"/>
      <c r="D96" s="26">
        <v>1</v>
      </c>
      <c r="E96" s="27" t="s">
        <v>19</v>
      </c>
      <c r="F96" s="5">
        <v>459776.4</v>
      </c>
      <c r="G96" s="28" t="s">
        <v>125</v>
      </c>
    </row>
    <row r="97" spans="1:7" x14ac:dyDescent="0.3">
      <c r="A97" s="21">
        <v>4</v>
      </c>
      <c r="B97" s="25" t="s">
        <v>213</v>
      </c>
      <c r="C97" s="26">
        <v>39</v>
      </c>
      <c r="D97" s="26">
        <v>1</v>
      </c>
      <c r="E97" s="27" t="s">
        <v>13</v>
      </c>
      <c r="F97" s="5">
        <v>690.68</v>
      </c>
      <c r="G97" s="28" t="s">
        <v>17</v>
      </c>
    </row>
    <row r="98" spans="1:7" ht="18" customHeight="1" x14ac:dyDescent="0.3">
      <c r="A98" s="21">
        <v>5</v>
      </c>
      <c r="B98" s="25" t="s">
        <v>214</v>
      </c>
      <c r="C98" s="26"/>
      <c r="D98" s="42">
        <v>4</v>
      </c>
      <c r="E98" s="27" t="s">
        <v>58</v>
      </c>
      <c r="F98" s="5">
        <v>567.16</v>
      </c>
      <c r="G98" s="28" t="s">
        <v>128</v>
      </c>
    </row>
    <row r="99" spans="1:7" x14ac:dyDescent="0.3">
      <c r="A99" s="21">
        <v>6</v>
      </c>
      <c r="B99" s="25" t="s">
        <v>285</v>
      </c>
      <c r="C99" s="26"/>
      <c r="D99" s="42">
        <v>78</v>
      </c>
      <c r="E99" s="27" t="s">
        <v>58</v>
      </c>
      <c r="F99" s="5">
        <v>238313.19</v>
      </c>
      <c r="G99" s="5" t="s">
        <v>153</v>
      </c>
    </row>
    <row r="100" spans="1:7" ht="27" x14ac:dyDescent="0.3">
      <c r="A100" s="21">
        <v>7</v>
      </c>
      <c r="B100" s="25" t="s">
        <v>378</v>
      </c>
      <c r="C100" s="29"/>
      <c r="D100" s="29">
        <v>1</v>
      </c>
      <c r="E100" s="30" t="s">
        <v>16</v>
      </c>
      <c r="F100" s="96">
        <v>471.25</v>
      </c>
      <c r="G100" s="28" t="s">
        <v>342</v>
      </c>
    </row>
    <row r="101" spans="1:7" ht="27" x14ac:dyDescent="0.3">
      <c r="A101" s="21">
        <v>8</v>
      </c>
      <c r="B101" s="25" t="s">
        <v>379</v>
      </c>
      <c r="C101" s="26"/>
      <c r="D101" s="26">
        <v>1</v>
      </c>
      <c r="E101" s="27" t="s">
        <v>16</v>
      </c>
      <c r="F101" s="96">
        <v>866.67</v>
      </c>
      <c r="G101" s="28" t="s">
        <v>354</v>
      </c>
    </row>
    <row r="102" spans="1:7" ht="27" x14ac:dyDescent="0.3">
      <c r="A102" s="21">
        <v>9</v>
      </c>
      <c r="B102" s="25" t="s">
        <v>495</v>
      </c>
      <c r="C102" s="26"/>
      <c r="D102" s="26">
        <v>1</v>
      </c>
      <c r="E102" s="27" t="s">
        <v>19</v>
      </c>
      <c r="F102" s="96">
        <v>1228.6199999999999</v>
      </c>
      <c r="G102" s="28" t="s">
        <v>354</v>
      </c>
    </row>
    <row r="103" spans="1:7" x14ac:dyDescent="0.3">
      <c r="A103" s="21">
        <v>10</v>
      </c>
      <c r="B103" s="72" t="s">
        <v>530</v>
      </c>
      <c r="C103" s="51"/>
      <c r="D103" s="26">
        <v>5</v>
      </c>
      <c r="E103" s="28" t="s">
        <v>13</v>
      </c>
      <c r="F103" s="5">
        <v>3666.73</v>
      </c>
      <c r="G103" s="28" t="s">
        <v>459</v>
      </c>
    </row>
    <row r="104" spans="1:7" ht="27" x14ac:dyDescent="0.3">
      <c r="A104" s="21">
        <v>11</v>
      </c>
      <c r="B104" s="25" t="s">
        <v>548</v>
      </c>
      <c r="C104" s="51"/>
      <c r="D104" s="21">
        <v>1</v>
      </c>
      <c r="E104" s="4" t="s">
        <v>19</v>
      </c>
      <c r="F104" s="5">
        <v>11262</v>
      </c>
      <c r="G104" s="28"/>
    </row>
    <row r="105" spans="1:7" x14ac:dyDescent="0.3">
      <c r="A105" s="21"/>
      <c r="B105" s="32"/>
      <c r="C105" s="53"/>
      <c r="D105" s="54"/>
      <c r="E105" s="4"/>
      <c r="G105" s="34" t="s">
        <v>22</v>
      </c>
    </row>
    <row r="106" spans="1:7" x14ac:dyDescent="0.3">
      <c r="A106" s="21"/>
      <c r="B106" s="189" t="s">
        <v>591</v>
      </c>
      <c r="C106" s="190"/>
      <c r="D106" s="190"/>
      <c r="E106" s="191"/>
      <c r="F106" s="34">
        <v>72540.800000000003</v>
      </c>
      <c r="G106" s="34"/>
    </row>
    <row r="107" spans="1:7" x14ac:dyDescent="0.3">
      <c r="A107" s="21"/>
      <c r="B107" s="189" t="s">
        <v>592</v>
      </c>
      <c r="C107" s="190"/>
      <c r="D107" s="190"/>
      <c r="E107" s="191"/>
      <c r="F107" s="34">
        <v>188260.8</v>
      </c>
      <c r="G107" s="34"/>
    </row>
    <row r="108" spans="1:7" x14ac:dyDescent="0.3">
      <c r="A108" s="21"/>
      <c r="B108" s="189" t="s">
        <v>595</v>
      </c>
      <c r="C108" s="190"/>
      <c r="D108" s="190"/>
      <c r="E108" s="191"/>
      <c r="F108" s="34">
        <v>183726.1</v>
      </c>
      <c r="G108" s="34"/>
    </row>
    <row r="109" spans="1:7" x14ac:dyDescent="0.3">
      <c r="A109" s="21"/>
      <c r="B109" s="189" t="s">
        <v>593</v>
      </c>
      <c r="C109" s="190"/>
      <c r="D109" s="190"/>
      <c r="E109" s="191"/>
      <c r="F109" s="34">
        <f>SUM(F94:F104)</f>
        <v>762190.02</v>
      </c>
      <c r="G109" s="35"/>
    </row>
    <row r="110" spans="1:7" x14ac:dyDescent="0.3">
      <c r="A110" s="55"/>
      <c r="B110" s="189" t="s">
        <v>594</v>
      </c>
      <c r="C110" s="190"/>
      <c r="D110" s="190"/>
      <c r="E110" s="191"/>
      <c r="F110" s="34">
        <f>F106+F108-F109</f>
        <v>-505923.12</v>
      </c>
      <c r="G110" s="56"/>
    </row>
    <row r="111" spans="1:7" x14ac:dyDescent="0.3">
      <c r="A111" s="182"/>
      <c r="B111" s="49"/>
      <c r="C111" s="49"/>
      <c r="D111" s="49"/>
      <c r="E111" s="49"/>
      <c r="F111" s="50"/>
      <c r="G111" s="183"/>
    </row>
    <row r="112" spans="1:7" x14ac:dyDescent="0.3">
      <c r="A112" s="182"/>
      <c r="B112" s="49"/>
      <c r="C112" s="49"/>
      <c r="D112" s="49"/>
      <c r="E112" s="49"/>
      <c r="F112" s="50"/>
      <c r="G112" s="183"/>
    </row>
    <row r="113" spans="1:8" ht="15.6" x14ac:dyDescent="0.3">
      <c r="A113" s="188" t="s">
        <v>596</v>
      </c>
      <c r="B113" s="188"/>
      <c r="C113" s="188"/>
      <c r="D113" s="188"/>
      <c r="E113" s="188"/>
      <c r="F113" s="188"/>
      <c r="G113" s="188"/>
    </row>
    <row r="114" spans="1:8" x14ac:dyDescent="0.3">
      <c r="A114" s="206" t="s">
        <v>23</v>
      </c>
      <c r="B114" s="207"/>
      <c r="C114" s="207"/>
      <c r="D114" s="207"/>
      <c r="E114" s="207"/>
      <c r="F114" s="207"/>
      <c r="G114" s="208"/>
    </row>
    <row r="115" spans="1:8" ht="27" x14ac:dyDescent="0.3">
      <c r="A115" s="21">
        <v>1</v>
      </c>
      <c r="B115" s="140" t="s">
        <v>79</v>
      </c>
      <c r="C115" s="29">
        <v>47</v>
      </c>
      <c r="D115" s="164">
        <v>1</v>
      </c>
      <c r="E115" s="30" t="s">
        <v>19</v>
      </c>
      <c r="F115" s="4">
        <v>2527.9</v>
      </c>
      <c r="G115" s="4" t="s">
        <v>15</v>
      </c>
    </row>
    <row r="116" spans="1:8" ht="40.200000000000003" x14ac:dyDescent="0.3">
      <c r="A116" s="28">
        <v>2</v>
      </c>
      <c r="B116" s="25" t="s">
        <v>126</v>
      </c>
      <c r="C116" s="28"/>
      <c r="D116" s="26">
        <v>1</v>
      </c>
      <c r="E116" s="27" t="s">
        <v>19</v>
      </c>
      <c r="F116" s="5">
        <v>6799.03</v>
      </c>
      <c r="G116" s="28" t="s">
        <v>17</v>
      </c>
    </row>
    <row r="117" spans="1:8" x14ac:dyDescent="0.3">
      <c r="A117" s="21">
        <v>3</v>
      </c>
      <c r="B117" s="25" t="s">
        <v>215</v>
      </c>
      <c r="C117" s="26">
        <v>50</v>
      </c>
      <c r="D117" s="47">
        <v>0.5</v>
      </c>
      <c r="E117" s="27" t="s">
        <v>58</v>
      </c>
      <c r="F117" s="4">
        <v>799.77</v>
      </c>
      <c r="G117" s="5" t="s">
        <v>17</v>
      </c>
    </row>
    <row r="118" spans="1:8" ht="27" x14ac:dyDescent="0.3">
      <c r="A118" s="28">
        <v>4</v>
      </c>
      <c r="B118" s="25" t="s">
        <v>216</v>
      </c>
      <c r="C118" s="26"/>
      <c r="D118" s="57">
        <v>1</v>
      </c>
      <c r="E118" s="27" t="s">
        <v>19</v>
      </c>
      <c r="F118" s="4">
        <v>52645.14</v>
      </c>
      <c r="G118" s="5" t="s">
        <v>17</v>
      </c>
    </row>
    <row r="119" spans="1:8" x14ac:dyDescent="0.3">
      <c r="A119" s="21">
        <v>5</v>
      </c>
      <c r="B119" s="25" t="s">
        <v>217</v>
      </c>
      <c r="C119" s="26">
        <v>12</v>
      </c>
      <c r="D119" s="42">
        <v>1.5</v>
      </c>
      <c r="E119" s="27" t="s">
        <v>58</v>
      </c>
      <c r="F119" s="4">
        <v>2418.75</v>
      </c>
      <c r="G119" s="5" t="s">
        <v>83</v>
      </c>
    </row>
    <row r="120" spans="1:8" ht="27" x14ac:dyDescent="0.3">
      <c r="A120" s="28">
        <v>6</v>
      </c>
      <c r="B120" s="25" t="s">
        <v>378</v>
      </c>
      <c r="C120" s="29"/>
      <c r="D120" s="29">
        <v>1</v>
      </c>
      <c r="E120" s="30" t="s">
        <v>16</v>
      </c>
      <c r="F120" s="96">
        <v>471.25</v>
      </c>
      <c r="G120" s="28" t="s">
        <v>342</v>
      </c>
      <c r="H120" s="146"/>
    </row>
    <row r="121" spans="1:8" ht="27" x14ac:dyDescent="0.3">
      <c r="A121" s="21">
        <v>7</v>
      </c>
      <c r="B121" s="25" t="s">
        <v>379</v>
      </c>
      <c r="C121" s="26"/>
      <c r="D121" s="26">
        <v>1</v>
      </c>
      <c r="E121" s="27" t="s">
        <v>16</v>
      </c>
      <c r="F121" s="96">
        <v>866.67</v>
      </c>
      <c r="G121" s="28" t="s">
        <v>354</v>
      </c>
      <c r="H121" s="146"/>
    </row>
    <row r="122" spans="1:8" x14ac:dyDescent="0.3">
      <c r="A122" s="28">
        <v>8</v>
      </c>
      <c r="B122" s="25" t="s">
        <v>533</v>
      </c>
      <c r="C122" s="26">
        <v>53</v>
      </c>
      <c r="D122" s="42">
        <v>2</v>
      </c>
      <c r="E122" s="27" t="s">
        <v>58</v>
      </c>
      <c r="F122" s="96">
        <v>3271.19</v>
      </c>
      <c r="G122" s="28" t="s">
        <v>512</v>
      </c>
      <c r="H122" s="146"/>
    </row>
    <row r="123" spans="1:8" ht="27" x14ac:dyDescent="0.3">
      <c r="A123" s="21">
        <v>9</v>
      </c>
      <c r="B123" s="25" t="s">
        <v>548</v>
      </c>
      <c r="C123" s="26"/>
      <c r="D123" s="21">
        <v>1</v>
      </c>
      <c r="E123" s="4" t="s">
        <v>19</v>
      </c>
      <c r="F123" s="96">
        <v>14472</v>
      </c>
      <c r="G123" s="28"/>
      <c r="H123" s="146"/>
    </row>
    <row r="124" spans="1:8" x14ac:dyDescent="0.3">
      <c r="A124" s="21"/>
      <c r="B124" s="32"/>
      <c r="C124" s="32"/>
      <c r="D124" s="32"/>
      <c r="E124" s="30"/>
      <c r="G124" s="34"/>
    </row>
    <row r="125" spans="1:8" x14ac:dyDescent="0.3">
      <c r="A125" s="21"/>
      <c r="B125" s="189" t="s">
        <v>591</v>
      </c>
      <c r="C125" s="190"/>
      <c r="D125" s="190"/>
      <c r="E125" s="191"/>
      <c r="F125" s="34">
        <v>-144472.89000000001</v>
      </c>
      <c r="G125" s="34"/>
    </row>
    <row r="126" spans="1:8" x14ac:dyDescent="0.3">
      <c r="A126" s="21"/>
      <c r="B126" s="189" t="s">
        <v>592</v>
      </c>
      <c r="C126" s="190"/>
      <c r="D126" s="190"/>
      <c r="E126" s="191"/>
      <c r="F126" s="34">
        <v>186387.94</v>
      </c>
      <c r="G126" s="34"/>
    </row>
    <row r="127" spans="1:8" x14ac:dyDescent="0.3">
      <c r="A127" s="21"/>
      <c r="B127" s="189" t="s">
        <v>595</v>
      </c>
      <c r="C127" s="190"/>
      <c r="D127" s="190"/>
      <c r="E127" s="191"/>
      <c r="F127" s="34">
        <v>186365.62</v>
      </c>
      <c r="G127" s="34"/>
    </row>
    <row r="128" spans="1:8" x14ac:dyDescent="0.3">
      <c r="A128" s="21"/>
      <c r="B128" s="189" t="s">
        <v>593</v>
      </c>
      <c r="C128" s="190"/>
      <c r="D128" s="190"/>
      <c r="E128" s="191"/>
      <c r="F128" s="34">
        <f>SUM(F115:F123)</f>
        <v>84271.7</v>
      </c>
      <c r="G128" s="34"/>
    </row>
    <row r="129" spans="1:7" x14ac:dyDescent="0.3">
      <c r="A129" s="21"/>
      <c r="B129" s="189" t="s">
        <v>594</v>
      </c>
      <c r="C129" s="190"/>
      <c r="D129" s="190"/>
      <c r="E129" s="191"/>
      <c r="F129" s="34">
        <f>F125+F127-F128</f>
        <v>-42378.970000000016</v>
      </c>
      <c r="G129" s="56"/>
    </row>
    <row r="130" spans="1:7" x14ac:dyDescent="0.3">
      <c r="A130" s="181"/>
      <c r="B130" s="49"/>
      <c r="C130" s="49"/>
      <c r="D130" s="49"/>
      <c r="E130" s="49"/>
      <c r="F130" s="50"/>
      <c r="G130" s="183"/>
    </row>
    <row r="131" spans="1:7" x14ac:dyDescent="0.3">
      <c r="A131" s="181"/>
      <c r="B131" s="49"/>
      <c r="C131" s="49"/>
      <c r="D131" s="49"/>
      <c r="E131" s="49"/>
      <c r="F131" s="50"/>
      <c r="G131" s="183"/>
    </row>
    <row r="132" spans="1:7" ht="15.6" x14ac:dyDescent="0.3">
      <c r="A132" s="188" t="s">
        <v>596</v>
      </c>
      <c r="B132" s="188"/>
      <c r="C132" s="188"/>
      <c r="D132" s="188"/>
      <c r="E132" s="188"/>
      <c r="F132" s="188"/>
      <c r="G132" s="188"/>
    </row>
    <row r="133" spans="1:7" x14ac:dyDescent="0.3">
      <c r="A133" s="217" t="s">
        <v>24</v>
      </c>
      <c r="B133" s="217"/>
      <c r="C133" s="217"/>
      <c r="D133" s="217"/>
      <c r="E133" s="217"/>
      <c r="F133" s="217"/>
      <c r="G133" s="58"/>
    </row>
    <row r="134" spans="1:7" ht="31.2" customHeight="1" x14ac:dyDescent="0.3">
      <c r="A134" s="41">
        <v>1</v>
      </c>
      <c r="B134" s="61" t="s">
        <v>80</v>
      </c>
      <c r="C134" s="18">
        <v>84</v>
      </c>
      <c r="D134" s="60">
        <v>1</v>
      </c>
      <c r="E134" s="5" t="s">
        <v>19</v>
      </c>
      <c r="F134" s="5">
        <v>4251.79</v>
      </c>
      <c r="G134" s="4" t="s">
        <v>15</v>
      </c>
    </row>
    <row r="135" spans="1:7" x14ac:dyDescent="0.3">
      <c r="A135" s="41">
        <v>2</v>
      </c>
      <c r="B135" s="59" t="s">
        <v>81</v>
      </c>
      <c r="C135" s="18"/>
      <c r="D135" s="60">
        <v>1</v>
      </c>
      <c r="E135" s="5" t="s">
        <v>13</v>
      </c>
      <c r="F135" s="5">
        <v>223.7</v>
      </c>
      <c r="G135" s="4" t="s">
        <v>15</v>
      </c>
    </row>
    <row r="136" spans="1:7" x14ac:dyDescent="0.3">
      <c r="A136" s="41">
        <v>3</v>
      </c>
      <c r="B136" s="59" t="s">
        <v>82</v>
      </c>
      <c r="C136" s="18"/>
      <c r="D136" s="60">
        <v>1</v>
      </c>
      <c r="E136" s="5" t="s">
        <v>13</v>
      </c>
      <c r="F136" s="5">
        <v>7400</v>
      </c>
      <c r="G136" s="4" t="s">
        <v>83</v>
      </c>
    </row>
    <row r="137" spans="1:7" x14ac:dyDescent="0.3">
      <c r="A137" s="41">
        <v>4</v>
      </c>
      <c r="B137" s="142" t="s">
        <v>121</v>
      </c>
      <c r="C137" s="26"/>
      <c r="D137" s="57">
        <v>1</v>
      </c>
      <c r="E137" s="5" t="s">
        <v>140</v>
      </c>
      <c r="F137" s="5">
        <v>173146.05</v>
      </c>
      <c r="G137" s="4" t="s">
        <v>15</v>
      </c>
    </row>
    <row r="138" spans="1:7" x14ac:dyDescent="0.3">
      <c r="A138" s="41">
        <v>5</v>
      </c>
      <c r="B138" s="24" t="s">
        <v>143</v>
      </c>
      <c r="C138" s="26">
        <v>94</v>
      </c>
      <c r="D138" s="57">
        <v>1</v>
      </c>
      <c r="E138" s="5" t="s">
        <v>13</v>
      </c>
      <c r="F138" s="5">
        <v>690.68</v>
      </c>
      <c r="G138" s="5" t="s">
        <v>83</v>
      </c>
    </row>
    <row r="139" spans="1:7" x14ac:dyDescent="0.3">
      <c r="A139" s="41">
        <v>6</v>
      </c>
      <c r="B139" s="24" t="s">
        <v>144</v>
      </c>
      <c r="C139" s="26"/>
      <c r="D139" s="57">
        <v>1</v>
      </c>
      <c r="E139" s="5" t="s">
        <v>13</v>
      </c>
      <c r="F139" s="5">
        <v>6331.41</v>
      </c>
      <c r="G139" s="5" t="s">
        <v>83</v>
      </c>
    </row>
    <row r="140" spans="1:7" x14ac:dyDescent="0.3">
      <c r="A140" s="41">
        <v>7</v>
      </c>
      <c r="B140" s="24" t="s">
        <v>145</v>
      </c>
      <c r="C140" s="26"/>
      <c r="D140" s="57">
        <v>8</v>
      </c>
      <c r="E140" s="5" t="s">
        <v>13</v>
      </c>
      <c r="F140" s="5">
        <v>38754.82</v>
      </c>
      <c r="G140" s="5" t="s">
        <v>125</v>
      </c>
    </row>
    <row r="141" spans="1:7" x14ac:dyDescent="0.3">
      <c r="A141" s="41">
        <v>8</v>
      </c>
      <c r="B141" s="24" t="s">
        <v>152</v>
      </c>
      <c r="C141" s="26"/>
      <c r="D141" s="57">
        <v>8</v>
      </c>
      <c r="E141" s="5" t="s">
        <v>181</v>
      </c>
      <c r="F141" s="5">
        <v>14119.45</v>
      </c>
      <c r="G141" s="5" t="s">
        <v>128</v>
      </c>
    </row>
    <row r="142" spans="1:7" x14ac:dyDescent="0.3">
      <c r="A142" s="41">
        <v>9</v>
      </c>
      <c r="B142" s="24" t="s">
        <v>219</v>
      </c>
      <c r="C142" s="26">
        <v>115</v>
      </c>
      <c r="D142" s="57">
        <v>1</v>
      </c>
      <c r="E142" s="5" t="s">
        <v>13</v>
      </c>
      <c r="F142" s="5">
        <v>828.47</v>
      </c>
      <c r="G142" s="5" t="s">
        <v>128</v>
      </c>
    </row>
    <row r="143" spans="1:7" ht="27" x14ac:dyDescent="0.3">
      <c r="A143" s="41">
        <v>10</v>
      </c>
      <c r="B143" s="24" t="s">
        <v>218</v>
      </c>
      <c r="C143" s="26"/>
      <c r="D143" s="57">
        <v>1</v>
      </c>
      <c r="E143" s="5" t="s">
        <v>19</v>
      </c>
      <c r="F143" s="5">
        <v>12372.71</v>
      </c>
      <c r="G143" s="5" t="s">
        <v>153</v>
      </c>
    </row>
    <row r="144" spans="1:7" x14ac:dyDescent="0.3">
      <c r="A144" s="41">
        <v>11</v>
      </c>
      <c r="B144" s="24" t="s">
        <v>220</v>
      </c>
      <c r="C144" s="26">
        <v>28</v>
      </c>
      <c r="D144" s="47">
        <v>4</v>
      </c>
      <c r="E144" s="5" t="s">
        <v>157</v>
      </c>
      <c r="F144" s="5">
        <v>20000</v>
      </c>
      <c r="G144" s="5" t="s">
        <v>153</v>
      </c>
    </row>
    <row r="145" spans="1:7" x14ac:dyDescent="0.3">
      <c r="A145" s="41">
        <v>12</v>
      </c>
      <c r="B145" s="24" t="s">
        <v>406</v>
      </c>
      <c r="C145" s="26"/>
      <c r="D145" s="57">
        <v>1</v>
      </c>
      <c r="E145" s="5" t="s">
        <v>13</v>
      </c>
      <c r="F145" s="5">
        <v>3928.95</v>
      </c>
      <c r="G145" s="5" t="s">
        <v>153</v>
      </c>
    </row>
    <row r="146" spans="1:7" ht="27" x14ac:dyDescent="0.3">
      <c r="A146" s="41">
        <v>13</v>
      </c>
      <c r="B146" s="24" t="s">
        <v>407</v>
      </c>
      <c r="C146" s="26"/>
      <c r="D146" s="57">
        <v>1</v>
      </c>
      <c r="E146" s="5" t="s">
        <v>16</v>
      </c>
      <c r="F146" s="5">
        <v>3107.9</v>
      </c>
      <c r="G146" s="5" t="s">
        <v>211</v>
      </c>
    </row>
    <row r="147" spans="1:7" ht="27" x14ac:dyDescent="0.3">
      <c r="A147" s="41">
        <v>14</v>
      </c>
      <c r="B147" s="24" t="s">
        <v>403</v>
      </c>
      <c r="C147" s="26"/>
      <c r="D147" s="57"/>
      <c r="E147" s="5"/>
      <c r="F147" s="5">
        <v>2243.09</v>
      </c>
      <c r="G147" s="5" t="s">
        <v>342</v>
      </c>
    </row>
    <row r="148" spans="1:7" x14ac:dyDescent="0.3">
      <c r="A148" s="41">
        <v>15</v>
      </c>
      <c r="B148" s="24" t="s">
        <v>404</v>
      </c>
      <c r="C148" s="26">
        <v>100</v>
      </c>
      <c r="D148" s="57">
        <v>1</v>
      </c>
      <c r="E148" s="5" t="s">
        <v>13</v>
      </c>
      <c r="F148" s="5">
        <v>826.82</v>
      </c>
      <c r="G148" s="5" t="s">
        <v>342</v>
      </c>
    </row>
    <row r="149" spans="1:7" x14ac:dyDescent="0.3">
      <c r="A149" s="41">
        <v>16</v>
      </c>
      <c r="B149" s="24" t="s">
        <v>405</v>
      </c>
      <c r="C149" s="26">
        <v>79</v>
      </c>
      <c r="D149" s="57">
        <v>1</v>
      </c>
      <c r="E149" s="5" t="s">
        <v>13</v>
      </c>
      <c r="F149" s="5">
        <v>734.87</v>
      </c>
      <c r="G149" s="5" t="s">
        <v>342</v>
      </c>
    </row>
    <row r="150" spans="1:7" ht="27" x14ac:dyDescent="0.3">
      <c r="A150" s="41">
        <v>17</v>
      </c>
      <c r="B150" s="24" t="s">
        <v>408</v>
      </c>
      <c r="C150" s="26"/>
      <c r="D150" s="47">
        <v>746.5</v>
      </c>
      <c r="E150" s="5" t="s">
        <v>157</v>
      </c>
      <c r="F150" s="5">
        <v>574169.43000000005</v>
      </c>
      <c r="G150" s="5" t="s">
        <v>342</v>
      </c>
    </row>
    <row r="151" spans="1:7" ht="27" x14ac:dyDescent="0.3">
      <c r="A151" s="41">
        <v>18</v>
      </c>
      <c r="B151" s="25" t="s">
        <v>496</v>
      </c>
      <c r="C151" s="26">
        <v>116</v>
      </c>
      <c r="D151" s="26">
        <v>1</v>
      </c>
      <c r="E151" s="27" t="s">
        <v>13</v>
      </c>
      <c r="F151" s="96">
        <v>1319.75</v>
      </c>
      <c r="G151" s="28" t="s">
        <v>342</v>
      </c>
    </row>
    <row r="152" spans="1:7" x14ac:dyDescent="0.3">
      <c r="A152" s="41">
        <v>19</v>
      </c>
      <c r="B152" s="25" t="s">
        <v>497</v>
      </c>
      <c r="C152" s="26">
        <v>118</v>
      </c>
      <c r="D152" s="42">
        <v>1</v>
      </c>
      <c r="E152" s="27" t="s">
        <v>58</v>
      </c>
      <c r="F152" s="96">
        <v>3017.19</v>
      </c>
      <c r="G152" s="28" t="s">
        <v>342</v>
      </c>
    </row>
    <row r="153" spans="1:7" ht="27" x14ac:dyDescent="0.3">
      <c r="A153" s="41">
        <v>20</v>
      </c>
      <c r="B153" s="25" t="s">
        <v>378</v>
      </c>
      <c r="C153" s="29"/>
      <c r="D153" s="29">
        <v>1</v>
      </c>
      <c r="E153" s="30" t="s">
        <v>16</v>
      </c>
      <c r="F153" s="96">
        <v>471.25</v>
      </c>
      <c r="G153" s="28" t="s">
        <v>342</v>
      </c>
    </row>
    <row r="154" spans="1:7" ht="27" x14ac:dyDescent="0.3">
      <c r="A154" s="41">
        <v>21</v>
      </c>
      <c r="B154" s="25" t="s">
        <v>379</v>
      </c>
      <c r="C154" s="26"/>
      <c r="D154" s="26">
        <v>1</v>
      </c>
      <c r="E154" s="27" t="s">
        <v>16</v>
      </c>
      <c r="F154" s="96">
        <v>866.67</v>
      </c>
      <c r="G154" s="28" t="s">
        <v>354</v>
      </c>
    </row>
    <row r="155" spans="1:7" x14ac:dyDescent="0.3">
      <c r="A155" s="41">
        <v>22</v>
      </c>
      <c r="B155" s="25" t="s">
        <v>410</v>
      </c>
      <c r="C155" s="26">
        <v>120</v>
      </c>
      <c r="D155" s="42">
        <v>2</v>
      </c>
      <c r="E155" s="27" t="s">
        <v>58</v>
      </c>
      <c r="F155" s="96">
        <v>5129.07</v>
      </c>
      <c r="G155" s="28" t="s">
        <v>354</v>
      </c>
    </row>
    <row r="156" spans="1:7" ht="27" x14ac:dyDescent="0.3">
      <c r="A156" s="41">
        <v>23</v>
      </c>
      <c r="B156" s="25" t="s">
        <v>414</v>
      </c>
      <c r="C156" s="26">
        <v>121</v>
      </c>
      <c r="D156" s="26">
        <v>1</v>
      </c>
      <c r="E156" s="27" t="s">
        <v>105</v>
      </c>
      <c r="F156" s="96">
        <v>3019.9</v>
      </c>
      <c r="G156" s="28" t="s">
        <v>354</v>
      </c>
    </row>
    <row r="157" spans="1:7" ht="27" x14ac:dyDescent="0.3">
      <c r="A157" s="41">
        <v>24</v>
      </c>
      <c r="B157" s="25" t="s">
        <v>548</v>
      </c>
      <c r="C157" s="26"/>
      <c r="D157" s="29">
        <v>1</v>
      </c>
      <c r="E157" s="30" t="s">
        <v>16</v>
      </c>
      <c r="F157" s="96">
        <v>75862</v>
      </c>
      <c r="G157" s="28"/>
    </row>
    <row r="158" spans="1:7" x14ac:dyDescent="0.3">
      <c r="A158" s="4"/>
      <c r="B158" s="46"/>
      <c r="C158" s="32"/>
      <c r="D158" s="32"/>
      <c r="E158" s="4"/>
      <c r="G158" s="34"/>
    </row>
    <row r="159" spans="1:7" x14ac:dyDescent="0.3">
      <c r="A159" s="4"/>
      <c r="B159" s="189" t="s">
        <v>591</v>
      </c>
      <c r="C159" s="190"/>
      <c r="D159" s="190"/>
      <c r="E159" s="191"/>
      <c r="F159" s="34">
        <v>212842.83</v>
      </c>
      <c r="G159" s="34"/>
    </row>
    <row r="160" spans="1:7" x14ac:dyDescent="0.3">
      <c r="A160" s="4"/>
      <c r="B160" s="189" t="s">
        <v>592</v>
      </c>
      <c r="C160" s="190"/>
      <c r="D160" s="190"/>
      <c r="E160" s="191"/>
      <c r="F160" s="34">
        <v>457578.46</v>
      </c>
      <c r="G160" s="34"/>
    </row>
    <row r="161" spans="1:7" x14ac:dyDescent="0.3">
      <c r="A161" s="4"/>
      <c r="B161" s="189" t="s">
        <v>595</v>
      </c>
      <c r="C161" s="190"/>
      <c r="D161" s="190"/>
      <c r="E161" s="191"/>
      <c r="F161" s="34">
        <v>454843.14</v>
      </c>
      <c r="G161" s="34"/>
    </row>
    <row r="162" spans="1:7" x14ac:dyDescent="0.3">
      <c r="A162" s="63"/>
      <c r="B162" s="189" t="s">
        <v>593</v>
      </c>
      <c r="C162" s="190"/>
      <c r="D162" s="190"/>
      <c r="E162" s="191"/>
      <c r="F162" s="34">
        <f>SUM(F134:F157)</f>
        <v>952815.97000000009</v>
      </c>
      <c r="G162" s="35"/>
    </row>
    <row r="163" spans="1:7" x14ac:dyDescent="0.3">
      <c r="A163" s="4"/>
      <c r="B163" s="189" t="s">
        <v>594</v>
      </c>
      <c r="C163" s="190"/>
      <c r="D163" s="190"/>
      <c r="E163" s="191"/>
      <c r="F163" s="34">
        <f>F159+F161-F162</f>
        <v>-285130.00000000012</v>
      </c>
      <c r="G163" s="34"/>
    </row>
    <row r="164" spans="1:7" x14ac:dyDescent="0.3">
      <c r="A164" s="48"/>
      <c r="B164" s="49"/>
      <c r="C164" s="49"/>
      <c r="D164" s="49"/>
      <c r="E164" s="49"/>
      <c r="F164" s="50"/>
      <c r="G164" s="50"/>
    </row>
    <row r="165" spans="1:7" x14ac:dyDescent="0.3">
      <c r="A165" s="48"/>
      <c r="B165" s="49"/>
      <c r="C165" s="49"/>
      <c r="D165" s="49"/>
      <c r="E165" s="49"/>
      <c r="F165" s="50"/>
      <c r="G165" s="50"/>
    </row>
    <row r="166" spans="1:7" ht="15.6" x14ac:dyDescent="0.3">
      <c r="A166" s="188" t="s">
        <v>596</v>
      </c>
      <c r="B166" s="188"/>
      <c r="C166" s="188"/>
      <c r="D166" s="188"/>
      <c r="E166" s="188"/>
      <c r="F166" s="188"/>
      <c r="G166" s="188"/>
    </row>
    <row r="167" spans="1:7" x14ac:dyDescent="0.3">
      <c r="A167" s="192" t="s">
        <v>25</v>
      </c>
      <c r="B167" s="193"/>
      <c r="C167" s="193"/>
      <c r="D167" s="193"/>
      <c r="E167" s="193"/>
      <c r="F167" s="194"/>
      <c r="G167" s="64"/>
    </row>
    <row r="168" spans="1:7" ht="27" x14ac:dyDescent="0.3">
      <c r="A168" s="18">
        <v>1</v>
      </c>
      <c r="B168" s="65" t="s">
        <v>56</v>
      </c>
      <c r="C168" s="20"/>
      <c r="D168" s="21">
        <v>1</v>
      </c>
      <c r="E168" s="4" t="s">
        <v>19</v>
      </c>
      <c r="F168" s="145">
        <v>16500</v>
      </c>
      <c r="G168" s="4" t="s">
        <v>17</v>
      </c>
    </row>
    <row r="169" spans="1:7" ht="27" x14ac:dyDescent="0.3">
      <c r="A169" s="18">
        <v>2</v>
      </c>
      <c r="B169" s="65" t="s">
        <v>65</v>
      </c>
      <c r="C169" s="20"/>
      <c r="D169" s="29">
        <v>1</v>
      </c>
      <c r="E169" s="4" t="s">
        <v>19</v>
      </c>
      <c r="F169" s="5">
        <v>10702.61</v>
      </c>
      <c r="G169" s="4" t="s">
        <v>17</v>
      </c>
    </row>
    <row r="170" spans="1:7" ht="27" x14ac:dyDescent="0.3">
      <c r="A170" s="18">
        <v>3</v>
      </c>
      <c r="B170" s="24" t="s">
        <v>224</v>
      </c>
      <c r="C170" s="144"/>
      <c r="D170" s="26">
        <v>1</v>
      </c>
      <c r="E170" s="5" t="s">
        <v>19</v>
      </c>
      <c r="F170" s="5">
        <v>55844.08</v>
      </c>
      <c r="G170" s="5" t="s">
        <v>17</v>
      </c>
    </row>
    <row r="171" spans="1:7" ht="27" x14ac:dyDescent="0.3">
      <c r="A171" s="18">
        <v>4</v>
      </c>
      <c r="B171" s="24" t="s">
        <v>225</v>
      </c>
      <c r="C171" s="144">
        <v>84</v>
      </c>
      <c r="D171" s="42">
        <v>1.5</v>
      </c>
      <c r="E171" s="5" t="s">
        <v>58</v>
      </c>
      <c r="F171" s="5">
        <v>3606.88</v>
      </c>
      <c r="G171" s="5" t="s">
        <v>83</v>
      </c>
    </row>
    <row r="172" spans="1:7" x14ac:dyDescent="0.3">
      <c r="A172" s="18">
        <v>5</v>
      </c>
      <c r="B172" s="24" t="s">
        <v>226</v>
      </c>
      <c r="C172" s="144">
        <v>4</v>
      </c>
      <c r="D172" s="42">
        <v>4</v>
      </c>
      <c r="E172" s="5" t="s">
        <v>58</v>
      </c>
      <c r="F172" s="5">
        <v>6406.42</v>
      </c>
      <c r="G172" s="5" t="s">
        <v>83</v>
      </c>
    </row>
    <row r="173" spans="1:7" ht="40.200000000000003" x14ac:dyDescent="0.3">
      <c r="A173" s="18">
        <v>6</v>
      </c>
      <c r="B173" s="25" t="s">
        <v>126</v>
      </c>
      <c r="C173" s="26"/>
      <c r="D173" s="26">
        <v>1</v>
      </c>
      <c r="E173" s="27" t="s">
        <v>19</v>
      </c>
      <c r="F173" s="5">
        <v>15892.18</v>
      </c>
      <c r="G173" s="28" t="s">
        <v>125</v>
      </c>
    </row>
    <row r="174" spans="1:7" x14ac:dyDescent="0.3">
      <c r="A174" s="18">
        <v>7</v>
      </c>
      <c r="B174" s="25" t="s">
        <v>360</v>
      </c>
      <c r="C174" s="26">
        <v>44</v>
      </c>
      <c r="D174" s="26">
        <v>2</v>
      </c>
      <c r="E174" s="27" t="s">
        <v>13</v>
      </c>
      <c r="F174" s="5">
        <v>1415.09</v>
      </c>
      <c r="G174" s="28" t="s">
        <v>125</v>
      </c>
    </row>
    <row r="175" spans="1:7" ht="27" x14ac:dyDescent="0.3">
      <c r="A175" s="18">
        <v>8</v>
      </c>
      <c r="B175" s="66" t="s">
        <v>227</v>
      </c>
      <c r="C175" s="57">
        <v>53</v>
      </c>
      <c r="D175" s="21">
        <v>1</v>
      </c>
      <c r="E175" s="4" t="s">
        <v>13</v>
      </c>
      <c r="F175" s="5">
        <v>1630.67</v>
      </c>
      <c r="G175" s="5" t="s">
        <v>128</v>
      </c>
    </row>
    <row r="176" spans="1:7" x14ac:dyDescent="0.3">
      <c r="A176" s="18">
        <v>9</v>
      </c>
      <c r="B176" s="66" t="s">
        <v>228</v>
      </c>
      <c r="C176" s="57"/>
      <c r="D176" s="29">
        <v>1</v>
      </c>
      <c r="E176" s="4" t="s">
        <v>13</v>
      </c>
      <c r="F176" s="5">
        <v>41537.1</v>
      </c>
      <c r="G176" s="5" t="s">
        <v>153</v>
      </c>
    </row>
    <row r="177" spans="1:7" ht="27" x14ac:dyDescent="0.3">
      <c r="A177" s="18">
        <v>10</v>
      </c>
      <c r="B177" s="25" t="s">
        <v>229</v>
      </c>
      <c r="C177" s="26"/>
      <c r="D177" s="42">
        <v>35.5</v>
      </c>
      <c r="E177" s="27" t="s">
        <v>157</v>
      </c>
      <c r="F177" s="5">
        <v>37950</v>
      </c>
      <c r="G177" s="5" t="s">
        <v>153</v>
      </c>
    </row>
    <row r="178" spans="1:7" ht="27" x14ac:dyDescent="0.3">
      <c r="A178" s="18">
        <v>11</v>
      </c>
      <c r="B178" s="25" t="s">
        <v>361</v>
      </c>
      <c r="C178" s="26">
        <v>4</v>
      </c>
      <c r="D178" s="26">
        <v>1</v>
      </c>
      <c r="E178" s="27" t="s">
        <v>105</v>
      </c>
      <c r="F178" s="5">
        <v>10200.9</v>
      </c>
      <c r="G178" s="5" t="s">
        <v>153</v>
      </c>
    </row>
    <row r="179" spans="1:7" x14ac:dyDescent="0.3">
      <c r="A179" s="18">
        <v>12</v>
      </c>
      <c r="B179" s="25" t="s">
        <v>362</v>
      </c>
      <c r="C179" s="26">
        <v>49</v>
      </c>
      <c r="D179" s="42">
        <v>4</v>
      </c>
      <c r="E179" s="27" t="s">
        <v>58</v>
      </c>
      <c r="F179" s="5">
        <v>6964.22</v>
      </c>
      <c r="G179" s="5" t="s">
        <v>153</v>
      </c>
    </row>
    <row r="180" spans="1:7" x14ac:dyDescent="0.3">
      <c r="A180" s="18">
        <v>13</v>
      </c>
      <c r="B180" s="25" t="s">
        <v>338</v>
      </c>
      <c r="C180" s="26"/>
      <c r="D180" s="42">
        <v>10</v>
      </c>
      <c r="E180" s="27" t="s">
        <v>157</v>
      </c>
      <c r="F180" s="5">
        <v>34994.69</v>
      </c>
      <c r="G180" s="5" t="s">
        <v>211</v>
      </c>
    </row>
    <row r="181" spans="1:7" x14ac:dyDescent="0.3">
      <c r="A181" s="18">
        <v>14</v>
      </c>
      <c r="B181" s="25" t="s">
        <v>363</v>
      </c>
      <c r="C181" s="26">
        <v>73</v>
      </c>
      <c r="D181" s="42">
        <v>2</v>
      </c>
      <c r="E181" s="27" t="s">
        <v>58</v>
      </c>
      <c r="F181" s="5">
        <v>3409.19</v>
      </c>
      <c r="G181" s="5" t="s">
        <v>211</v>
      </c>
    </row>
    <row r="182" spans="1:7" x14ac:dyDescent="0.3">
      <c r="A182" s="18">
        <v>15</v>
      </c>
      <c r="B182" s="25" t="s">
        <v>364</v>
      </c>
      <c r="C182" s="26">
        <v>88</v>
      </c>
      <c r="D182" s="42">
        <v>1</v>
      </c>
      <c r="E182" s="27" t="s">
        <v>58</v>
      </c>
      <c r="F182" s="5">
        <v>1824.28</v>
      </c>
      <c r="G182" s="5" t="s">
        <v>211</v>
      </c>
    </row>
    <row r="183" spans="1:7" ht="27" x14ac:dyDescent="0.3">
      <c r="A183" s="18">
        <v>16</v>
      </c>
      <c r="B183" s="25" t="s">
        <v>378</v>
      </c>
      <c r="C183" s="29"/>
      <c r="D183" s="29">
        <v>1</v>
      </c>
      <c r="E183" s="30" t="s">
        <v>16</v>
      </c>
      <c r="F183" s="96">
        <v>471.25</v>
      </c>
      <c r="G183" s="28" t="s">
        <v>342</v>
      </c>
    </row>
    <row r="184" spans="1:7" ht="27" x14ac:dyDescent="0.3">
      <c r="A184" s="18">
        <v>17</v>
      </c>
      <c r="B184" s="25" t="s">
        <v>379</v>
      </c>
      <c r="C184" s="26"/>
      <c r="D184" s="26">
        <v>1</v>
      </c>
      <c r="E184" s="27" t="s">
        <v>16</v>
      </c>
      <c r="F184" s="96">
        <v>866.67</v>
      </c>
      <c r="G184" s="28" t="s">
        <v>354</v>
      </c>
    </row>
    <row r="185" spans="1:7" ht="27" x14ac:dyDescent="0.3">
      <c r="A185" s="18">
        <v>18</v>
      </c>
      <c r="B185" s="25" t="s">
        <v>498</v>
      </c>
      <c r="C185" s="26">
        <v>84</v>
      </c>
      <c r="D185" s="26">
        <v>1</v>
      </c>
      <c r="E185" s="27" t="s">
        <v>19</v>
      </c>
      <c r="F185" s="96">
        <v>2470.64</v>
      </c>
      <c r="G185" s="28" t="s">
        <v>354</v>
      </c>
    </row>
    <row r="186" spans="1:7" x14ac:dyDescent="0.3">
      <c r="A186" s="18">
        <v>19</v>
      </c>
      <c r="B186" s="25" t="s">
        <v>312</v>
      </c>
      <c r="C186" s="26">
        <v>46</v>
      </c>
      <c r="D186" s="26">
        <v>2</v>
      </c>
      <c r="E186" s="27" t="s">
        <v>13</v>
      </c>
      <c r="F186" s="96">
        <v>1522.63</v>
      </c>
      <c r="G186" s="28" t="s">
        <v>512</v>
      </c>
    </row>
    <row r="187" spans="1:7" ht="27" x14ac:dyDescent="0.3">
      <c r="A187" s="18">
        <v>20</v>
      </c>
      <c r="B187" s="25" t="s">
        <v>548</v>
      </c>
      <c r="C187" s="26"/>
      <c r="D187" s="29">
        <v>1</v>
      </c>
      <c r="E187" s="30" t="s">
        <v>16</v>
      </c>
      <c r="F187" s="96">
        <v>29181</v>
      </c>
      <c r="G187" s="99"/>
    </row>
    <row r="188" spans="1:7" x14ac:dyDescent="0.3">
      <c r="A188" s="21"/>
      <c r="B188" s="46"/>
      <c r="C188" s="32"/>
      <c r="D188" s="32"/>
      <c r="E188" s="4"/>
      <c r="G188" s="34"/>
    </row>
    <row r="189" spans="1:7" x14ac:dyDescent="0.3">
      <c r="A189" s="21"/>
      <c r="B189" s="189" t="s">
        <v>591</v>
      </c>
      <c r="C189" s="190"/>
      <c r="D189" s="190"/>
      <c r="E189" s="191"/>
      <c r="F189" s="34">
        <v>-36101.769999999997</v>
      </c>
      <c r="G189" s="34"/>
    </row>
    <row r="190" spans="1:7" x14ac:dyDescent="0.3">
      <c r="A190" s="21"/>
      <c r="B190" s="189" t="s">
        <v>592</v>
      </c>
      <c r="C190" s="190"/>
      <c r="D190" s="190"/>
      <c r="E190" s="191"/>
      <c r="F190" s="34">
        <v>298072.32000000001</v>
      </c>
      <c r="G190" s="34"/>
    </row>
    <row r="191" spans="1:7" x14ac:dyDescent="0.3">
      <c r="A191" s="21"/>
      <c r="B191" s="189" t="s">
        <v>595</v>
      </c>
      <c r="C191" s="190"/>
      <c r="D191" s="190"/>
      <c r="E191" s="191"/>
      <c r="F191" s="34">
        <v>295127.56</v>
      </c>
      <c r="G191" s="34"/>
    </row>
    <row r="192" spans="1:7" x14ac:dyDescent="0.3">
      <c r="A192" s="21"/>
      <c r="B192" s="189" t="s">
        <v>593</v>
      </c>
      <c r="C192" s="190"/>
      <c r="D192" s="190"/>
      <c r="E192" s="191"/>
      <c r="F192" s="34">
        <f>SUM(F168:F187)</f>
        <v>283390.5</v>
      </c>
      <c r="G192" s="35"/>
    </row>
    <row r="193" spans="1:7" x14ac:dyDescent="0.3">
      <c r="A193" s="21"/>
      <c r="B193" s="189" t="s">
        <v>594</v>
      </c>
      <c r="C193" s="190"/>
      <c r="D193" s="190"/>
      <c r="E193" s="191"/>
      <c r="F193" s="34">
        <f>F189+F191-F192</f>
        <v>-24364.709999999992</v>
      </c>
      <c r="G193" s="34"/>
    </row>
    <row r="194" spans="1:7" x14ac:dyDescent="0.3">
      <c r="A194" s="181"/>
      <c r="B194" s="49"/>
      <c r="C194" s="49"/>
      <c r="D194" s="49"/>
      <c r="E194" s="49"/>
      <c r="F194" s="50"/>
      <c r="G194" s="50"/>
    </row>
    <row r="195" spans="1:7" x14ac:dyDescent="0.3">
      <c r="A195" s="181"/>
      <c r="B195" s="49"/>
      <c r="C195" s="49"/>
      <c r="D195" s="49"/>
      <c r="E195" s="49"/>
      <c r="F195" s="50"/>
      <c r="G195" s="50"/>
    </row>
    <row r="196" spans="1:7" ht="15.6" x14ac:dyDescent="0.3">
      <c r="A196" s="188" t="s">
        <v>596</v>
      </c>
      <c r="B196" s="188"/>
      <c r="C196" s="188"/>
      <c r="D196" s="188"/>
      <c r="E196" s="188"/>
      <c r="F196" s="188"/>
      <c r="G196" s="188"/>
    </row>
    <row r="197" spans="1:7" x14ac:dyDescent="0.3">
      <c r="A197" s="192" t="s">
        <v>26</v>
      </c>
      <c r="B197" s="193"/>
      <c r="C197" s="193"/>
      <c r="D197" s="193"/>
      <c r="E197" s="193"/>
      <c r="F197" s="194"/>
      <c r="G197" s="58"/>
    </row>
    <row r="198" spans="1:7" ht="27" x14ac:dyDescent="0.3">
      <c r="A198" s="60">
        <v>1</v>
      </c>
      <c r="B198" s="24" t="s">
        <v>54</v>
      </c>
      <c r="C198" s="60"/>
      <c r="D198" s="60">
        <v>1</v>
      </c>
      <c r="E198" s="5" t="s">
        <v>19</v>
      </c>
      <c r="F198" s="5">
        <v>9578.58</v>
      </c>
      <c r="G198" s="5" t="s">
        <v>14</v>
      </c>
    </row>
    <row r="199" spans="1:7" ht="27" x14ac:dyDescent="0.3">
      <c r="A199" s="60">
        <v>2</v>
      </c>
      <c r="B199" s="65" t="s">
        <v>84</v>
      </c>
      <c r="C199" s="20"/>
      <c r="D199" s="29">
        <v>1</v>
      </c>
      <c r="E199" s="4" t="s">
        <v>13</v>
      </c>
      <c r="F199" s="23">
        <v>5138.45</v>
      </c>
      <c r="G199" s="5" t="s">
        <v>15</v>
      </c>
    </row>
    <row r="200" spans="1:7" ht="40.200000000000003" x14ac:dyDescent="0.3">
      <c r="A200" s="21">
        <v>3</v>
      </c>
      <c r="B200" s="25" t="s">
        <v>126</v>
      </c>
      <c r="C200" s="26"/>
      <c r="D200" s="26">
        <v>1</v>
      </c>
      <c r="E200" s="27" t="s">
        <v>19</v>
      </c>
      <c r="F200" s="5">
        <v>33259.879999999997</v>
      </c>
      <c r="G200" s="28" t="s">
        <v>83</v>
      </c>
    </row>
    <row r="201" spans="1:7" x14ac:dyDescent="0.3">
      <c r="A201" s="60">
        <v>4</v>
      </c>
      <c r="B201" s="25" t="s">
        <v>461</v>
      </c>
      <c r="C201" s="26">
        <v>32</v>
      </c>
      <c r="D201" s="26">
        <v>2</v>
      </c>
      <c r="E201" s="27" t="s">
        <v>13</v>
      </c>
      <c r="F201" s="98">
        <v>1469.73</v>
      </c>
      <c r="G201" s="28" t="s">
        <v>211</v>
      </c>
    </row>
    <row r="202" spans="1:7" ht="27" x14ac:dyDescent="0.3">
      <c r="A202" s="21">
        <v>5</v>
      </c>
      <c r="B202" s="25" t="s">
        <v>378</v>
      </c>
      <c r="C202" s="29"/>
      <c r="D202" s="29">
        <v>1</v>
      </c>
      <c r="E202" s="30" t="s">
        <v>16</v>
      </c>
      <c r="F202" s="96">
        <v>471.25</v>
      </c>
      <c r="G202" s="28" t="s">
        <v>342</v>
      </c>
    </row>
    <row r="203" spans="1:7" ht="27" x14ac:dyDescent="0.3">
      <c r="A203" s="60">
        <v>6</v>
      </c>
      <c r="B203" s="25" t="s">
        <v>379</v>
      </c>
      <c r="C203" s="26"/>
      <c r="D203" s="26">
        <v>1</v>
      </c>
      <c r="E203" s="27" t="s">
        <v>16</v>
      </c>
      <c r="F203" s="96">
        <v>866.67</v>
      </c>
      <c r="G203" s="28" t="s">
        <v>354</v>
      </c>
    </row>
    <row r="204" spans="1:7" x14ac:dyDescent="0.3">
      <c r="A204" s="21">
        <v>7</v>
      </c>
      <c r="B204" s="25" t="s">
        <v>467</v>
      </c>
      <c r="C204" s="26"/>
      <c r="D204" s="42">
        <v>0.5</v>
      </c>
      <c r="E204" s="27" t="s">
        <v>58</v>
      </c>
      <c r="F204" s="98">
        <v>1498.5</v>
      </c>
      <c r="G204" s="28" t="s">
        <v>354</v>
      </c>
    </row>
    <row r="205" spans="1:7" ht="27" x14ac:dyDescent="0.3">
      <c r="A205" s="60">
        <v>8</v>
      </c>
      <c r="B205" s="25" t="s">
        <v>543</v>
      </c>
      <c r="C205" s="26">
        <v>80</v>
      </c>
      <c r="D205" s="26">
        <v>1</v>
      </c>
      <c r="E205" s="27" t="s">
        <v>16</v>
      </c>
      <c r="F205" s="98">
        <v>3267.92</v>
      </c>
      <c r="G205" s="28" t="s">
        <v>459</v>
      </c>
    </row>
    <row r="206" spans="1:7" x14ac:dyDescent="0.3">
      <c r="A206" s="21">
        <v>9</v>
      </c>
      <c r="B206" s="25" t="s">
        <v>159</v>
      </c>
      <c r="C206" s="26">
        <v>22</v>
      </c>
      <c r="D206" s="26">
        <v>2</v>
      </c>
      <c r="E206" s="27" t="s">
        <v>13</v>
      </c>
      <c r="F206" s="96">
        <v>1708.17</v>
      </c>
      <c r="G206" s="28" t="s">
        <v>459</v>
      </c>
    </row>
    <row r="207" spans="1:7" ht="27" x14ac:dyDescent="0.3">
      <c r="A207" s="60">
        <v>10</v>
      </c>
      <c r="B207" s="25" t="s">
        <v>548</v>
      </c>
      <c r="C207" s="26"/>
      <c r="D207" s="29">
        <v>1</v>
      </c>
      <c r="E207" s="30" t="s">
        <v>16</v>
      </c>
      <c r="F207" s="5">
        <v>21543</v>
      </c>
      <c r="G207" s="5"/>
    </row>
    <row r="208" spans="1:7" x14ac:dyDescent="0.3">
      <c r="A208" s="67"/>
      <c r="B208" s="46"/>
      <c r="C208" s="68"/>
      <c r="D208" s="68"/>
      <c r="E208" s="5"/>
      <c r="F208" s="5"/>
      <c r="G208" s="5"/>
    </row>
    <row r="209" spans="1:7" x14ac:dyDescent="0.3">
      <c r="A209" s="67"/>
      <c r="B209" s="189" t="s">
        <v>591</v>
      </c>
      <c r="C209" s="190"/>
      <c r="D209" s="190"/>
      <c r="E209" s="191"/>
      <c r="F209" s="8">
        <v>-261948.36</v>
      </c>
      <c r="G209" s="5"/>
    </row>
    <row r="210" spans="1:7" x14ac:dyDescent="0.3">
      <c r="A210" s="67"/>
      <c r="B210" s="189" t="s">
        <v>592</v>
      </c>
      <c r="C210" s="190"/>
      <c r="D210" s="190"/>
      <c r="E210" s="191"/>
      <c r="F210" s="8">
        <v>295654.46000000002</v>
      </c>
      <c r="G210" s="5"/>
    </row>
    <row r="211" spans="1:7" x14ac:dyDescent="0.3">
      <c r="A211" s="67"/>
      <c r="B211" s="189" t="s">
        <v>595</v>
      </c>
      <c r="C211" s="190"/>
      <c r="D211" s="190"/>
      <c r="E211" s="191"/>
      <c r="F211" s="8">
        <v>277903.51</v>
      </c>
      <c r="G211" s="5"/>
    </row>
    <row r="212" spans="1:7" x14ac:dyDescent="0.3">
      <c r="A212" s="67"/>
      <c r="B212" s="189" t="s">
        <v>593</v>
      </c>
      <c r="C212" s="190"/>
      <c r="D212" s="190"/>
      <c r="E212" s="191"/>
      <c r="F212" s="8">
        <f>SUM(F198:F207)</f>
        <v>78802.149999999994</v>
      </c>
      <c r="G212" s="35"/>
    </row>
    <row r="213" spans="1:7" x14ac:dyDescent="0.3">
      <c r="A213" s="4"/>
      <c r="B213" s="189" t="s">
        <v>594</v>
      </c>
      <c r="C213" s="190"/>
      <c r="D213" s="190"/>
      <c r="E213" s="191"/>
      <c r="F213" s="34">
        <f>F209+F211-F212</f>
        <v>-62846.999999999971</v>
      </c>
      <c r="G213" s="34"/>
    </row>
    <row r="214" spans="1:7" x14ac:dyDescent="0.3">
      <c r="A214" s="48"/>
      <c r="B214" s="49"/>
      <c r="C214" s="49"/>
      <c r="D214" s="49"/>
      <c r="E214" s="49"/>
      <c r="F214" s="50"/>
      <c r="G214" s="50"/>
    </row>
    <row r="215" spans="1:7" x14ac:dyDescent="0.3">
      <c r="A215" s="48"/>
      <c r="B215" s="49"/>
      <c r="C215" s="49"/>
      <c r="D215" s="49"/>
      <c r="E215" s="49"/>
      <c r="F215" s="50"/>
      <c r="G215" s="50"/>
    </row>
    <row r="216" spans="1:7" ht="15.6" x14ac:dyDescent="0.3">
      <c r="A216" s="188" t="s">
        <v>596</v>
      </c>
      <c r="B216" s="188"/>
      <c r="C216" s="188"/>
      <c r="D216" s="188"/>
      <c r="E216" s="188"/>
      <c r="F216" s="188"/>
      <c r="G216" s="188"/>
    </row>
    <row r="217" spans="1:7" x14ac:dyDescent="0.3">
      <c r="A217" s="203" t="s">
        <v>27</v>
      </c>
      <c r="B217" s="204"/>
      <c r="C217" s="204"/>
      <c r="D217" s="204"/>
      <c r="E217" s="204"/>
      <c r="F217" s="205"/>
      <c r="G217" s="58"/>
    </row>
    <row r="218" spans="1:7" ht="27" x14ac:dyDescent="0.3">
      <c r="A218" s="69">
        <v>1</v>
      </c>
      <c r="B218" s="24" t="s">
        <v>53</v>
      </c>
      <c r="C218" s="60"/>
      <c r="D218" s="60">
        <v>2</v>
      </c>
      <c r="E218" s="5" t="s">
        <v>19</v>
      </c>
      <c r="F218" s="5">
        <v>5230.8599999999997</v>
      </c>
      <c r="G218" s="5" t="s">
        <v>14</v>
      </c>
    </row>
    <row r="219" spans="1:7" x14ac:dyDescent="0.3">
      <c r="A219" s="69">
        <v>2</v>
      </c>
      <c r="B219" s="24" t="s">
        <v>231</v>
      </c>
      <c r="C219" s="60">
        <v>59</v>
      </c>
      <c r="D219" s="60">
        <v>1</v>
      </c>
      <c r="E219" s="5" t="s">
        <v>13</v>
      </c>
      <c r="F219" s="4">
        <v>690.68</v>
      </c>
      <c r="G219" s="5" t="s">
        <v>17</v>
      </c>
    </row>
    <row r="220" spans="1:7" x14ac:dyDescent="0.3">
      <c r="A220" s="69">
        <v>3</v>
      </c>
      <c r="B220" s="24" t="s">
        <v>232</v>
      </c>
      <c r="C220" s="60"/>
      <c r="D220" s="5">
        <v>72.05</v>
      </c>
      <c r="E220" s="5" t="s">
        <v>157</v>
      </c>
      <c r="F220" s="4">
        <v>51715.97</v>
      </c>
      <c r="G220" s="5" t="s">
        <v>83</v>
      </c>
    </row>
    <row r="221" spans="1:7" ht="27" x14ac:dyDescent="0.3">
      <c r="A221" s="69">
        <v>4</v>
      </c>
      <c r="B221" s="24" t="s">
        <v>233</v>
      </c>
      <c r="C221" s="60"/>
      <c r="D221" s="60">
        <v>1</v>
      </c>
      <c r="E221" s="5" t="s">
        <v>19</v>
      </c>
      <c r="F221" s="4">
        <v>3407.3</v>
      </c>
      <c r="G221" s="5" t="s">
        <v>83</v>
      </c>
    </row>
    <row r="222" spans="1:7" x14ac:dyDescent="0.3">
      <c r="A222" s="69">
        <v>5</v>
      </c>
      <c r="B222" s="24" t="s">
        <v>234</v>
      </c>
      <c r="C222" s="60"/>
      <c r="D222" s="60">
        <v>1</v>
      </c>
      <c r="E222" s="5" t="s">
        <v>236</v>
      </c>
      <c r="F222" s="4">
        <v>4580.03</v>
      </c>
      <c r="G222" s="5" t="s">
        <v>83</v>
      </c>
    </row>
    <row r="223" spans="1:7" x14ac:dyDescent="0.3">
      <c r="A223" s="69">
        <v>6</v>
      </c>
      <c r="B223" s="24" t="s">
        <v>235</v>
      </c>
      <c r="C223" s="60"/>
      <c r="D223" s="60">
        <v>4</v>
      </c>
      <c r="E223" s="5" t="s">
        <v>237</v>
      </c>
      <c r="F223" s="4">
        <v>4911.8599999999997</v>
      </c>
      <c r="G223" s="5" t="s">
        <v>83</v>
      </c>
    </row>
    <row r="224" spans="1:7" ht="40.200000000000003" x14ac:dyDescent="0.3">
      <c r="A224" s="69">
        <v>7</v>
      </c>
      <c r="B224" s="25" t="s">
        <v>126</v>
      </c>
      <c r="C224" s="26"/>
      <c r="D224" s="26">
        <v>1</v>
      </c>
      <c r="E224" s="27" t="s">
        <v>19</v>
      </c>
      <c r="F224" s="5">
        <v>15892.18</v>
      </c>
      <c r="G224" s="28" t="s">
        <v>125</v>
      </c>
    </row>
    <row r="225" spans="1:7" x14ac:dyDescent="0.3">
      <c r="A225" s="69">
        <v>8</v>
      </c>
      <c r="B225" s="24" t="s">
        <v>289</v>
      </c>
      <c r="C225" s="60"/>
      <c r="D225" s="60">
        <v>1</v>
      </c>
      <c r="E225" s="5" t="s">
        <v>13</v>
      </c>
      <c r="F225" s="4">
        <v>4844.3500000000004</v>
      </c>
      <c r="G225" s="5" t="s">
        <v>83</v>
      </c>
    </row>
    <row r="226" spans="1:7" ht="27" x14ac:dyDescent="0.3">
      <c r="A226" s="69">
        <v>9</v>
      </c>
      <c r="B226" s="25" t="s">
        <v>378</v>
      </c>
      <c r="C226" s="29"/>
      <c r="D226" s="29">
        <v>1</v>
      </c>
      <c r="E226" s="30" t="s">
        <v>19</v>
      </c>
      <c r="F226" s="96">
        <v>471.25</v>
      </c>
      <c r="G226" s="28" t="s">
        <v>342</v>
      </c>
    </row>
    <row r="227" spans="1:7" ht="27" x14ac:dyDescent="0.3">
      <c r="A227" s="69">
        <v>10</v>
      </c>
      <c r="B227" s="25" t="s">
        <v>379</v>
      </c>
      <c r="C227" s="26"/>
      <c r="D227" s="26">
        <v>1</v>
      </c>
      <c r="E227" s="27" t="s">
        <v>19</v>
      </c>
      <c r="F227" s="96">
        <v>866.67</v>
      </c>
      <c r="G227" s="28" t="s">
        <v>354</v>
      </c>
    </row>
    <row r="228" spans="1:7" ht="27" x14ac:dyDescent="0.3">
      <c r="A228" s="69">
        <v>11</v>
      </c>
      <c r="B228" s="25" t="s">
        <v>409</v>
      </c>
      <c r="C228" s="26">
        <v>67</v>
      </c>
      <c r="D228" s="26">
        <v>3</v>
      </c>
      <c r="E228" s="27" t="s">
        <v>13</v>
      </c>
      <c r="F228" s="96">
        <v>1404.37</v>
      </c>
      <c r="G228" s="28" t="s">
        <v>354</v>
      </c>
    </row>
    <row r="229" spans="1:7" x14ac:dyDescent="0.3">
      <c r="A229" s="69">
        <v>12</v>
      </c>
      <c r="B229" s="25" t="s">
        <v>411</v>
      </c>
      <c r="C229" s="26">
        <v>8</v>
      </c>
      <c r="D229" s="42">
        <v>1</v>
      </c>
      <c r="E229" s="27" t="s">
        <v>58</v>
      </c>
      <c r="F229" s="96">
        <v>2626.17</v>
      </c>
      <c r="G229" s="28" t="s">
        <v>354</v>
      </c>
    </row>
    <row r="230" spans="1:7" ht="27" x14ac:dyDescent="0.3">
      <c r="A230" s="69">
        <v>13</v>
      </c>
      <c r="B230" s="25" t="s">
        <v>412</v>
      </c>
      <c r="C230" s="26">
        <v>10</v>
      </c>
      <c r="D230" s="26">
        <v>1</v>
      </c>
      <c r="E230" s="27" t="s">
        <v>19</v>
      </c>
      <c r="F230" s="96">
        <v>4690.17</v>
      </c>
      <c r="G230" s="28" t="s">
        <v>354</v>
      </c>
    </row>
    <row r="231" spans="1:7" ht="27" x14ac:dyDescent="0.3">
      <c r="A231" s="69">
        <v>14</v>
      </c>
      <c r="B231" s="25" t="s">
        <v>413</v>
      </c>
      <c r="C231" s="26">
        <v>34</v>
      </c>
      <c r="D231" s="26">
        <v>1</v>
      </c>
      <c r="E231" s="27" t="s">
        <v>105</v>
      </c>
      <c r="F231" s="96">
        <v>7686.15</v>
      </c>
      <c r="G231" s="28" t="s">
        <v>354</v>
      </c>
    </row>
    <row r="232" spans="1:7" x14ac:dyDescent="0.3">
      <c r="A232" s="69">
        <v>15</v>
      </c>
      <c r="B232" s="25" t="s">
        <v>539</v>
      </c>
      <c r="C232" s="26">
        <v>58</v>
      </c>
      <c r="D232" s="42">
        <v>2.5</v>
      </c>
      <c r="E232" s="163" t="s">
        <v>58</v>
      </c>
      <c r="F232" s="96">
        <v>5074.3999999999996</v>
      </c>
      <c r="G232" s="28" t="s">
        <v>459</v>
      </c>
    </row>
    <row r="233" spans="1:7" x14ac:dyDescent="0.3">
      <c r="A233" s="69">
        <v>16</v>
      </c>
      <c r="B233" s="25" t="s">
        <v>541</v>
      </c>
      <c r="C233" s="26">
        <v>42</v>
      </c>
      <c r="D233" s="42">
        <v>1.25</v>
      </c>
      <c r="E233" s="163" t="s">
        <v>58</v>
      </c>
      <c r="F233" s="96">
        <v>2822.97</v>
      </c>
      <c r="G233" s="28" t="s">
        <v>459</v>
      </c>
    </row>
    <row r="234" spans="1:7" ht="27" x14ac:dyDescent="0.3">
      <c r="A234" s="69">
        <v>17</v>
      </c>
      <c r="B234" s="25" t="s">
        <v>567</v>
      </c>
      <c r="C234" s="26">
        <v>10</v>
      </c>
      <c r="D234" s="26">
        <v>2</v>
      </c>
      <c r="E234" s="27" t="s">
        <v>564</v>
      </c>
      <c r="F234" s="96">
        <v>1505.15</v>
      </c>
      <c r="G234" s="28" t="s">
        <v>568</v>
      </c>
    </row>
    <row r="235" spans="1:7" ht="27" x14ac:dyDescent="0.3">
      <c r="A235" s="69">
        <v>18</v>
      </c>
      <c r="B235" s="25" t="s">
        <v>569</v>
      </c>
      <c r="C235" s="26">
        <v>59</v>
      </c>
      <c r="D235" s="26">
        <v>1</v>
      </c>
      <c r="E235" s="27" t="s">
        <v>564</v>
      </c>
      <c r="F235" s="96">
        <v>1043.69</v>
      </c>
      <c r="G235" s="28" t="s">
        <v>512</v>
      </c>
    </row>
    <row r="236" spans="1:7" ht="27" x14ac:dyDescent="0.3">
      <c r="A236" s="69">
        <v>19</v>
      </c>
      <c r="B236" s="25" t="s">
        <v>570</v>
      </c>
      <c r="C236" s="26">
        <v>18</v>
      </c>
      <c r="D236" s="26">
        <v>1</v>
      </c>
      <c r="E236" s="27" t="s">
        <v>564</v>
      </c>
      <c r="F236" s="96">
        <v>1043.69</v>
      </c>
      <c r="G236" s="28" t="s">
        <v>512</v>
      </c>
    </row>
    <row r="237" spans="1:7" x14ac:dyDescent="0.3">
      <c r="A237" s="69">
        <v>20</v>
      </c>
      <c r="B237" s="25" t="s">
        <v>418</v>
      </c>
      <c r="C237" s="26"/>
      <c r="D237" s="26">
        <v>1</v>
      </c>
      <c r="E237" s="27" t="s">
        <v>140</v>
      </c>
      <c r="F237" s="96">
        <v>159839.96</v>
      </c>
      <c r="G237" s="28" t="s">
        <v>512</v>
      </c>
    </row>
    <row r="238" spans="1:7" ht="27" x14ac:dyDescent="0.3">
      <c r="A238" s="69">
        <v>21</v>
      </c>
      <c r="B238" s="25" t="s">
        <v>578</v>
      </c>
      <c r="C238" s="26"/>
      <c r="D238" s="26">
        <v>1</v>
      </c>
      <c r="E238" s="27" t="s">
        <v>13</v>
      </c>
      <c r="F238" s="5">
        <v>4200</v>
      </c>
      <c r="G238" s="28" t="s">
        <v>512</v>
      </c>
    </row>
    <row r="239" spans="1:7" ht="27" x14ac:dyDescent="0.3">
      <c r="A239" s="69">
        <v>22</v>
      </c>
      <c r="B239" s="25" t="s">
        <v>548</v>
      </c>
      <c r="C239" s="26"/>
      <c r="D239" s="26">
        <v>1</v>
      </c>
      <c r="E239" s="27" t="s">
        <v>19</v>
      </c>
      <c r="F239" s="96">
        <v>53443</v>
      </c>
      <c r="G239" s="28"/>
    </row>
    <row r="240" spans="1:7" x14ac:dyDescent="0.3">
      <c r="A240" s="4"/>
      <c r="B240" s="32"/>
      <c r="C240" s="32"/>
      <c r="D240" s="32"/>
      <c r="E240" s="4"/>
      <c r="G240" s="34"/>
    </row>
    <row r="241" spans="1:7" x14ac:dyDescent="0.3">
      <c r="A241" s="4"/>
      <c r="B241" s="189" t="s">
        <v>591</v>
      </c>
      <c r="C241" s="190"/>
      <c r="D241" s="190"/>
      <c r="E241" s="191"/>
      <c r="F241" s="34">
        <v>222049.38</v>
      </c>
      <c r="G241" s="34"/>
    </row>
    <row r="242" spans="1:7" x14ac:dyDescent="0.3">
      <c r="A242" s="4"/>
      <c r="B242" s="189" t="s">
        <v>592</v>
      </c>
      <c r="C242" s="190"/>
      <c r="D242" s="190"/>
      <c r="E242" s="191"/>
      <c r="F242" s="34">
        <v>225564.19</v>
      </c>
      <c r="G242" s="34"/>
    </row>
    <row r="243" spans="1:7" x14ac:dyDescent="0.3">
      <c r="A243" s="4"/>
      <c r="B243" s="189" t="s">
        <v>595</v>
      </c>
      <c r="C243" s="190"/>
      <c r="D243" s="190"/>
      <c r="E243" s="191"/>
      <c r="F243" s="34">
        <v>211410.22</v>
      </c>
      <c r="G243" s="34"/>
    </row>
    <row r="244" spans="1:7" x14ac:dyDescent="0.3">
      <c r="A244" s="4"/>
      <c r="B244" s="189" t="s">
        <v>593</v>
      </c>
      <c r="C244" s="190"/>
      <c r="D244" s="190"/>
      <c r="E244" s="191"/>
      <c r="F244" s="34">
        <f>SUM(F218:F239)</f>
        <v>337990.87</v>
      </c>
      <c r="G244" s="35"/>
    </row>
    <row r="245" spans="1:7" x14ac:dyDescent="0.3">
      <c r="A245" s="4"/>
      <c r="B245" s="189" t="s">
        <v>594</v>
      </c>
      <c r="C245" s="190"/>
      <c r="D245" s="190"/>
      <c r="E245" s="191"/>
      <c r="F245" s="34">
        <f>F241+F243-F244</f>
        <v>95468.729999999981</v>
      </c>
      <c r="G245" s="34"/>
    </row>
    <row r="246" spans="1:7" x14ac:dyDescent="0.3">
      <c r="A246" s="48"/>
      <c r="B246" s="49"/>
      <c r="C246" s="49"/>
      <c r="D246" s="49"/>
      <c r="E246" s="49"/>
      <c r="F246" s="50"/>
      <c r="G246" s="50"/>
    </row>
    <row r="247" spans="1:7" x14ac:dyDescent="0.3">
      <c r="A247" s="48"/>
      <c r="B247" s="49"/>
      <c r="C247" s="49"/>
      <c r="D247" s="49"/>
      <c r="E247" s="49"/>
      <c r="F247" s="50"/>
      <c r="G247" s="50"/>
    </row>
    <row r="248" spans="1:7" ht="15.6" x14ac:dyDescent="0.3">
      <c r="A248" s="188" t="s">
        <v>596</v>
      </c>
      <c r="B248" s="188"/>
      <c r="C248" s="188"/>
      <c r="D248" s="188"/>
      <c r="E248" s="188"/>
      <c r="F248" s="188"/>
      <c r="G248" s="188"/>
    </row>
    <row r="249" spans="1:7" x14ac:dyDescent="0.3">
      <c r="A249" s="192" t="s">
        <v>28</v>
      </c>
      <c r="B249" s="193"/>
      <c r="C249" s="193"/>
      <c r="D249" s="193"/>
      <c r="E249" s="193"/>
      <c r="F249" s="194"/>
      <c r="G249" s="58"/>
    </row>
    <row r="250" spans="1:7" ht="27" x14ac:dyDescent="0.3">
      <c r="A250" s="21">
        <v>1</v>
      </c>
      <c r="B250" s="25" t="s">
        <v>85</v>
      </c>
      <c r="C250" s="18"/>
      <c r="D250" s="5">
        <v>1</v>
      </c>
      <c r="E250" s="28" t="s">
        <v>58</v>
      </c>
      <c r="F250" s="5">
        <v>1606.11</v>
      </c>
      <c r="G250" s="28" t="s">
        <v>14</v>
      </c>
    </row>
    <row r="251" spans="1:7" x14ac:dyDescent="0.3">
      <c r="A251" s="21">
        <v>2</v>
      </c>
      <c r="B251" s="25" t="s">
        <v>86</v>
      </c>
      <c r="C251" s="18"/>
      <c r="D251" s="60">
        <v>1</v>
      </c>
      <c r="E251" s="28" t="s">
        <v>13</v>
      </c>
      <c r="F251" s="5">
        <v>4266.92</v>
      </c>
      <c r="G251" s="28" t="s">
        <v>17</v>
      </c>
    </row>
    <row r="252" spans="1:7" ht="27" x14ac:dyDescent="0.3">
      <c r="A252" s="21">
        <v>3</v>
      </c>
      <c r="B252" s="147" t="s">
        <v>56</v>
      </c>
      <c r="C252" s="148"/>
      <c r="D252" s="149">
        <v>1</v>
      </c>
      <c r="E252" s="91" t="s">
        <v>19</v>
      </c>
      <c r="F252" s="150">
        <v>16500</v>
      </c>
      <c r="G252" s="91" t="s">
        <v>17</v>
      </c>
    </row>
    <row r="253" spans="1:7" ht="40.200000000000003" x14ac:dyDescent="0.3">
      <c r="A253" s="21">
        <v>4</v>
      </c>
      <c r="B253" s="25" t="s">
        <v>126</v>
      </c>
      <c r="C253" s="26"/>
      <c r="D253" s="26">
        <v>1</v>
      </c>
      <c r="E253" s="27" t="s">
        <v>19</v>
      </c>
      <c r="F253" s="5">
        <v>28161.65</v>
      </c>
      <c r="G253" s="28" t="s">
        <v>125</v>
      </c>
    </row>
    <row r="254" spans="1:7" x14ac:dyDescent="0.3">
      <c r="A254" s="21">
        <v>5</v>
      </c>
      <c r="B254" s="25" t="s">
        <v>294</v>
      </c>
      <c r="C254" s="18">
        <v>72</v>
      </c>
      <c r="D254" s="28">
        <v>2</v>
      </c>
      <c r="E254" s="28" t="s">
        <v>13</v>
      </c>
      <c r="F254" s="5">
        <v>1425.95</v>
      </c>
      <c r="G254" s="28" t="s">
        <v>17</v>
      </c>
    </row>
    <row r="255" spans="1:7" x14ac:dyDescent="0.3">
      <c r="A255" s="21">
        <v>6</v>
      </c>
      <c r="B255" s="71" t="s">
        <v>290</v>
      </c>
      <c r="C255" s="18">
        <v>68</v>
      </c>
      <c r="D255" s="28">
        <v>2</v>
      </c>
      <c r="E255" s="28" t="s">
        <v>13</v>
      </c>
      <c r="F255" s="5">
        <v>1572.71</v>
      </c>
      <c r="G255" s="28" t="s">
        <v>83</v>
      </c>
    </row>
    <row r="256" spans="1:7" ht="40.200000000000003" x14ac:dyDescent="0.3">
      <c r="A256" s="21">
        <v>7</v>
      </c>
      <c r="B256" s="25" t="s">
        <v>291</v>
      </c>
      <c r="C256" s="18"/>
      <c r="D256" s="28">
        <v>1</v>
      </c>
      <c r="E256" s="28" t="s">
        <v>19</v>
      </c>
      <c r="F256" s="5">
        <v>26547.24</v>
      </c>
      <c r="G256" s="28" t="s">
        <v>83</v>
      </c>
    </row>
    <row r="257" spans="1:7" ht="27" x14ac:dyDescent="0.3">
      <c r="A257" s="21">
        <v>8</v>
      </c>
      <c r="B257" s="25" t="s">
        <v>292</v>
      </c>
      <c r="C257" s="18"/>
      <c r="D257" s="28">
        <v>1</v>
      </c>
      <c r="E257" s="28" t="s">
        <v>13</v>
      </c>
      <c r="F257" s="5">
        <v>6295</v>
      </c>
      <c r="G257" s="28" t="s">
        <v>83</v>
      </c>
    </row>
    <row r="258" spans="1:7" x14ac:dyDescent="0.3">
      <c r="A258" s="21">
        <v>9</v>
      </c>
      <c r="B258" s="71" t="s">
        <v>293</v>
      </c>
      <c r="C258" s="18">
        <v>135</v>
      </c>
      <c r="D258" s="28">
        <v>1</v>
      </c>
      <c r="E258" s="28" t="s">
        <v>13</v>
      </c>
      <c r="F258" s="5">
        <v>798.69</v>
      </c>
      <c r="G258" s="28" t="s">
        <v>83</v>
      </c>
    </row>
    <row r="259" spans="1:7" x14ac:dyDescent="0.3">
      <c r="A259" s="21">
        <v>10</v>
      </c>
      <c r="B259" s="71" t="s">
        <v>295</v>
      </c>
      <c r="C259" s="18">
        <v>94</v>
      </c>
      <c r="D259" s="28">
        <v>1</v>
      </c>
      <c r="E259" s="28" t="s">
        <v>13</v>
      </c>
      <c r="F259" s="5">
        <v>707.55</v>
      </c>
      <c r="G259" s="28" t="s">
        <v>128</v>
      </c>
    </row>
    <row r="260" spans="1:7" ht="40.200000000000003" x14ac:dyDescent="0.3">
      <c r="A260" s="21">
        <v>11</v>
      </c>
      <c r="B260" s="24" t="s">
        <v>387</v>
      </c>
      <c r="C260" s="20"/>
      <c r="D260" s="21">
        <v>1</v>
      </c>
      <c r="E260" s="4" t="s">
        <v>19</v>
      </c>
      <c r="F260" s="23">
        <v>17500</v>
      </c>
      <c r="G260" s="5" t="s">
        <v>128</v>
      </c>
    </row>
    <row r="261" spans="1:7" x14ac:dyDescent="0.3">
      <c r="A261" s="21">
        <v>12</v>
      </c>
      <c r="B261" s="25" t="s">
        <v>349</v>
      </c>
      <c r="C261" s="18">
        <v>70</v>
      </c>
      <c r="D261" s="40">
        <v>1</v>
      </c>
      <c r="E261" s="28" t="s">
        <v>58</v>
      </c>
      <c r="F261" s="5">
        <v>3267.12</v>
      </c>
      <c r="G261" s="28" t="s">
        <v>153</v>
      </c>
    </row>
    <row r="262" spans="1:7" x14ac:dyDescent="0.3">
      <c r="A262" s="21">
        <v>13</v>
      </c>
      <c r="B262" s="25" t="s">
        <v>348</v>
      </c>
      <c r="C262" s="18">
        <v>95</v>
      </c>
      <c r="D262" s="28">
        <v>2</v>
      </c>
      <c r="E262" s="28" t="s">
        <v>13</v>
      </c>
      <c r="F262" s="5">
        <v>1630.15</v>
      </c>
      <c r="G262" s="28" t="s">
        <v>153</v>
      </c>
    </row>
    <row r="263" spans="1:7" x14ac:dyDescent="0.3">
      <c r="A263" s="21">
        <v>14</v>
      </c>
      <c r="B263" s="25" t="s">
        <v>350</v>
      </c>
      <c r="C263" s="18">
        <v>111</v>
      </c>
      <c r="D263" s="40">
        <v>2.5</v>
      </c>
      <c r="E263" s="28" t="s">
        <v>58</v>
      </c>
      <c r="F263" s="5">
        <v>4251.43</v>
      </c>
      <c r="G263" s="28" t="s">
        <v>211</v>
      </c>
    </row>
    <row r="264" spans="1:7" x14ac:dyDescent="0.3">
      <c r="A264" s="21">
        <v>15</v>
      </c>
      <c r="B264" s="25" t="s">
        <v>390</v>
      </c>
      <c r="C264" s="18"/>
      <c r="D264" s="28">
        <v>1</v>
      </c>
      <c r="E264" s="28" t="s">
        <v>13</v>
      </c>
      <c r="F264" s="5">
        <v>949.48</v>
      </c>
      <c r="G264" s="28" t="s">
        <v>211</v>
      </c>
    </row>
    <row r="265" spans="1:7" x14ac:dyDescent="0.3">
      <c r="A265" s="21">
        <v>16</v>
      </c>
      <c r="B265" s="25" t="s">
        <v>389</v>
      </c>
      <c r="C265" s="18">
        <v>44</v>
      </c>
      <c r="D265" s="40">
        <v>1</v>
      </c>
      <c r="E265" s="28" t="s">
        <v>58</v>
      </c>
      <c r="F265" s="5">
        <v>3141.63</v>
      </c>
      <c r="G265" s="28" t="s">
        <v>211</v>
      </c>
    </row>
    <row r="266" spans="1:7" x14ac:dyDescent="0.3">
      <c r="A266" s="21">
        <v>17</v>
      </c>
      <c r="B266" s="25" t="s">
        <v>388</v>
      </c>
      <c r="C266" s="18"/>
      <c r="D266" s="28">
        <v>1</v>
      </c>
      <c r="E266" s="28" t="s">
        <v>140</v>
      </c>
      <c r="F266" s="5">
        <v>308151.71000000002</v>
      </c>
      <c r="G266" s="28" t="s">
        <v>342</v>
      </c>
    </row>
    <row r="267" spans="1:7" x14ac:dyDescent="0.3">
      <c r="A267" s="21">
        <v>18</v>
      </c>
      <c r="B267" s="25" t="s">
        <v>391</v>
      </c>
      <c r="C267" s="18">
        <v>119</v>
      </c>
      <c r="D267" s="40">
        <v>1</v>
      </c>
      <c r="E267" s="28" t="s">
        <v>58</v>
      </c>
      <c r="F267" s="5">
        <v>3017.19</v>
      </c>
      <c r="G267" s="28" t="s">
        <v>342</v>
      </c>
    </row>
    <row r="268" spans="1:7" x14ac:dyDescent="0.3">
      <c r="A268" s="21">
        <v>19</v>
      </c>
      <c r="B268" s="25" t="s">
        <v>499</v>
      </c>
      <c r="C268" s="18"/>
      <c r="D268" s="28">
        <v>9</v>
      </c>
      <c r="E268" s="28" t="s">
        <v>13</v>
      </c>
      <c r="F268" s="5">
        <v>10604.65</v>
      </c>
      <c r="G268" s="28" t="s">
        <v>354</v>
      </c>
    </row>
    <row r="269" spans="1:7" ht="27" x14ac:dyDescent="0.3">
      <c r="A269" s="21">
        <v>20</v>
      </c>
      <c r="B269" s="25" t="s">
        <v>500</v>
      </c>
      <c r="C269" s="18"/>
      <c r="D269" s="28">
        <v>1</v>
      </c>
      <c r="E269" s="28" t="s">
        <v>13</v>
      </c>
      <c r="F269" s="5">
        <v>1761.34</v>
      </c>
      <c r="G269" s="28" t="s">
        <v>354</v>
      </c>
    </row>
    <row r="270" spans="1:7" x14ac:dyDescent="0.3">
      <c r="A270" s="21">
        <v>21</v>
      </c>
      <c r="B270" s="25" t="s">
        <v>473</v>
      </c>
      <c r="C270" s="18"/>
      <c r="D270" s="28">
        <v>1</v>
      </c>
      <c r="E270" s="28" t="s">
        <v>13</v>
      </c>
      <c r="F270" s="5">
        <v>2800</v>
      </c>
      <c r="G270" s="28" t="s">
        <v>459</v>
      </c>
    </row>
    <row r="271" spans="1:7" x14ac:dyDescent="0.3">
      <c r="A271" s="21">
        <v>22</v>
      </c>
      <c r="B271" s="72" t="s">
        <v>530</v>
      </c>
      <c r="C271" s="51"/>
      <c r="D271" s="26">
        <v>7</v>
      </c>
      <c r="E271" s="28" t="s">
        <v>13</v>
      </c>
      <c r="F271" s="5">
        <v>5729.62</v>
      </c>
      <c r="G271" s="28" t="s">
        <v>459</v>
      </c>
    </row>
    <row r="272" spans="1:7" x14ac:dyDescent="0.3">
      <c r="A272" s="21">
        <v>23</v>
      </c>
      <c r="B272" s="25" t="s">
        <v>531</v>
      </c>
      <c r="C272" s="18">
        <v>35</v>
      </c>
      <c r="D272" s="28">
        <v>2</v>
      </c>
      <c r="E272" s="28" t="s">
        <v>13</v>
      </c>
      <c r="F272" s="5">
        <v>1484.49</v>
      </c>
      <c r="G272" s="28" t="s">
        <v>459</v>
      </c>
    </row>
    <row r="273" spans="1:7" x14ac:dyDescent="0.3">
      <c r="A273" s="21">
        <v>24</v>
      </c>
      <c r="B273" s="25" t="s">
        <v>571</v>
      </c>
      <c r="C273" s="18">
        <v>84</v>
      </c>
      <c r="D273" s="28">
        <v>2</v>
      </c>
      <c r="E273" s="28" t="s">
        <v>13</v>
      </c>
      <c r="F273" s="5">
        <v>1481.92</v>
      </c>
      <c r="G273" s="28" t="s">
        <v>512</v>
      </c>
    </row>
    <row r="274" spans="1:7" x14ac:dyDescent="0.3">
      <c r="A274" s="21">
        <v>25</v>
      </c>
      <c r="B274" s="25" t="s">
        <v>120</v>
      </c>
      <c r="C274" s="18">
        <v>24</v>
      </c>
      <c r="D274" s="28">
        <v>1.75</v>
      </c>
      <c r="E274" s="28" t="s">
        <v>58</v>
      </c>
      <c r="F274" s="5">
        <v>4405.6000000000004</v>
      </c>
      <c r="G274" s="28" t="s">
        <v>512</v>
      </c>
    </row>
    <row r="275" spans="1:7" ht="27" x14ac:dyDescent="0.3">
      <c r="A275" s="21">
        <v>26</v>
      </c>
      <c r="B275" s="25" t="s">
        <v>548</v>
      </c>
      <c r="C275" s="26"/>
      <c r="D275" s="26">
        <v>1</v>
      </c>
      <c r="E275" s="27" t="s">
        <v>19</v>
      </c>
      <c r="F275" s="5">
        <v>37582</v>
      </c>
      <c r="G275" s="28"/>
    </row>
    <row r="276" spans="1:7" x14ac:dyDescent="0.3">
      <c r="A276" s="31"/>
      <c r="B276" s="73"/>
      <c r="C276" s="54"/>
      <c r="D276" s="74"/>
      <c r="E276" s="75"/>
      <c r="G276" s="76"/>
    </row>
    <row r="277" spans="1:7" x14ac:dyDescent="0.3">
      <c r="A277" s="31"/>
      <c r="B277" s="189" t="s">
        <v>591</v>
      </c>
      <c r="C277" s="190"/>
      <c r="D277" s="190"/>
      <c r="E277" s="191"/>
      <c r="F277" s="34">
        <v>-38480.080000000002</v>
      </c>
      <c r="G277" s="76"/>
    </row>
    <row r="278" spans="1:7" x14ac:dyDescent="0.3">
      <c r="A278" s="31"/>
      <c r="B278" s="189" t="s">
        <v>592</v>
      </c>
      <c r="C278" s="190"/>
      <c r="D278" s="190"/>
      <c r="E278" s="191"/>
      <c r="F278" s="34">
        <v>582368.64</v>
      </c>
      <c r="G278" s="76"/>
    </row>
    <row r="279" spans="1:7" x14ac:dyDescent="0.3">
      <c r="A279" s="31"/>
      <c r="B279" s="189" t="s">
        <v>595</v>
      </c>
      <c r="C279" s="190"/>
      <c r="D279" s="190"/>
      <c r="E279" s="191"/>
      <c r="F279" s="34">
        <v>568368.67000000004</v>
      </c>
      <c r="G279" s="76"/>
    </row>
    <row r="280" spans="1:7" x14ac:dyDescent="0.3">
      <c r="A280" s="21"/>
      <c r="B280" s="189" t="s">
        <v>593</v>
      </c>
      <c r="C280" s="190"/>
      <c r="D280" s="190"/>
      <c r="E280" s="191"/>
      <c r="F280" s="34">
        <f>SUM(F250:F275)</f>
        <v>495640.15</v>
      </c>
      <c r="G280" s="77"/>
    </row>
    <row r="281" spans="1:7" x14ac:dyDescent="0.3">
      <c r="A281" s="21"/>
      <c r="B281" s="189" t="s">
        <v>594</v>
      </c>
      <c r="C281" s="190"/>
      <c r="D281" s="190"/>
      <c r="E281" s="191"/>
      <c r="F281" s="34">
        <f>F277+F279-F280</f>
        <v>34248.440000000061</v>
      </c>
      <c r="G281" s="79"/>
    </row>
    <row r="282" spans="1:7" x14ac:dyDescent="0.3">
      <c r="A282" s="80"/>
      <c r="B282" s="81"/>
      <c r="C282" s="81"/>
      <c r="D282" s="81"/>
      <c r="E282" s="80"/>
      <c r="F282" s="82"/>
      <c r="G282" s="83"/>
    </row>
    <row r="283" spans="1:7" x14ac:dyDescent="0.3">
      <c r="A283" s="80"/>
      <c r="B283" s="81"/>
      <c r="C283" s="81"/>
      <c r="D283" s="81"/>
      <c r="E283" s="80"/>
      <c r="F283" s="82"/>
      <c r="G283" s="83"/>
    </row>
    <row r="284" spans="1:7" ht="15.6" x14ac:dyDescent="0.3">
      <c r="A284" s="188" t="s">
        <v>596</v>
      </c>
      <c r="B284" s="188"/>
      <c r="C284" s="188"/>
      <c r="D284" s="188"/>
      <c r="E284" s="188"/>
      <c r="F284" s="188"/>
      <c r="G284" s="188"/>
    </row>
    <row r="285" spans="1:7" x14ac:dyDescent="0.3">
      <c r="A285" s="209" t="s">
        <v>29</v>
      </c>
      <c r="B285" s="210"/>
      <c r="C285" s="210"/>
      <c r="D285" s="210"/>
      <c r="E285" s="210"/>
      <c r="F285" s="211"/>
      <c r="G285" s="84"/>
    </row>
    <row r="286" spans="1:7" x14ac:dyDescent="0.3">
      <c r="A286" s="75">
        <v>1</v>
      </c>
      <c r="B286" s="25" t="s">
        <v>87</v>
      </c>
      <c r="C286" s="29">
        <v>512</v>
      </c>
      <c r="D286" s="26">
        <v>1</v>
      </c>
      <c r="E286" s="27" t="s">
        <v>19</v>
      </c>
      <c r="F286" s="5">
        <v>2115.54</v>
      </c>
      <c r="G286" s="28" t="s">
        <v>14</v>
      </c>
    </row>
    <row r="287" spans="1:7" x14ac:dyDescent="0.3">
      <c r="A287" s="75">
        <v>2</v>
      </c>
      <c r="B287" s="25" t="s">
        <v>88</v>
      </c>
      <c r="C287" s="29">
        <v>813</v>
      </c>
      <c r="D287" s="26">
        <v>2</v>
      </c>
      <c r="E287" s="27" t="s">
        <v>13</v>
      </c>
      <c r="F287" s="5">
        <v>1708.53</v>
      </c>
      <c r="G287" s="28" t="s">
        <v>14</v>
      </c>
    </row>
    <row r="288" spans="1:7" x14ac:dyDescent="0.3">
      <c r="A288" s="75">
        <v>3</v>
      </c>
      <c r="B288" s="52" t="s">
        <v>585</v>
      </c>
      <c r="C288" s="29">
        <v>516</v>
      </c>
      <c r="D288" s="26">
        <v>2</v>
      </c>
      <c r="E288" s="27" t="s">
        <v>13</v>
      </c>
      <c r="F288" s="5">
        <v>1573.5</v>
      </c>
      <c r="G288" s="28" t="s">
        <v>15</v>
      </c>
    </row>
    <row r="289" spans="1:7" x14ac:dyDescent="0.3">
      <c r="A289" s="75">
        <v>4</v>
      </c>
      <c r="B289" s="25" t="s">
        <v>67</v>
      </c>
      <c r="C289" s="29"/>
      <c r="D289" s="26">
        <v>3</v>
      </c>
      <c r="E289" s="27" t="s">
        <v>68</v>
      </c>
      <c r="F289" s="5">
        <v>31333.68</v>
      </c>
      <c r="G289" s="28" t="s">
        <v>17</v>
      </c>
    </row>
    <row r="290" spans="1:7" x14ac:dyDescent="0.3">
      <c r="A290" s="75">
        <v>5</v>
      </c>
      <c r="B290" s="25" t="s">
        <v>276</v>
      </c>
      <c r="C290" s="29">
        <v>813</v>
      </c>
      <c r="D290" s="42">
        <v>2</v>
      </c>
      <c r="E290" s="27" t="s">
        <v>58</v>
      </c>
      <c r="F290" s="5">
        <v>3512.6</v>
      </c>
      <c r="G290" s="28" t="s">
        <v>17</v>
      </c>
    </row>
    <row r="291" spans="1:7" x14ac:dyDescent="0.3">
      <c r="A291" s="75">
        <v>6</v>
      </c>
      <c r="B291" s="25" t="s">
        <v>277</v>
      </c>
      <c r="C291" s="29">
        <v>105</v>
      </c>
      <c r="D291" s="26">
        <v>2</v>
      </c>
      <c r="E291" s="27" t="s">
        <v>13</v>
      </c>
      <c r="F291" s="5">
        <v>1401.29</v>
      </c>
      <c r="G291" s="28" t="s">
        <v>17</v>
      </c>
    </row>
    <row r="292" spans="1:7" x14ac:dyDescent="0.3">
      <c r="A292" s="75">
        <v>7</v>
      </c>
      <c r="B292" s="25" t="s">
        <v>278</v>
      </c>
      <c r="C292" s="29">
        <v>212</v>
      </c>
      <c r="D292" s="42">
        <v>0.5</v>
      </c>
      <c r="E292" s="27" t="s">
        <v>58</v>
      </c>
      <c r="F292" s="5">
        <v>834.05</v>
      </c>
      <c r="G292" s="28" t="s">
        <v>83</v>
      </c>
    </row>
    <row r="293" spans="1:7" ht="27" x14ac:dyDescent="0.3">
      <c r="A293" s="75">
        <v>8</v>
      </c>
      <c r="B293" s="25" t="s">
        <v>123</v>
      </c>
      <c r="C293" s="29"/>
      <c r="D293" s="42">
        <v>714</v>
      </c>
      <c r="E293" s="27" t="s">
        <v>124</v>
      </c>
      <c r="F293" s="5">
        <v>249900</v>
      </c>
      <c r="G293" s="28" t="s">
        <v>125</v>
      </c>
    </row>
    <row r="294" spans="1:7" ht="31.8" customHeight="1" x14ac:dyDescent="0.3">
      <c r="A294" s="75">
        <v>9</v>
      </c>
      <c r="B294" s="24" t="s">
        <v>176</v>
      </c>
      <c r="C294" s="20"/>
      <c r="D294" s="21">
        <v>2</v>
      </c>
      <c r="E294" s="4" t="s">
        <v>19</v>
      </c>
      <c r="F294" s="23">
        <v>14000</v>
      </c>
      <c r="G294" s="5" t="s">
        <v>125</v>
      </c>
    </row>
    <row r="295" spans="1:7" ht="31.8" customHeight="1" x14ac:dyDescent="0.3">
      <c r="A295" s="75">
        <v>10</v>
      </c>
      <c r="B295" s="24" t="s">
        <v>280</v>
      </c>
      <c r="C295" s="20">
        <v>601</v>
      </c>
      <c r="D295" s="18">
        <v>4</v>
      </c>
      <c r="E295" s="5" t="s">
        <v>13</v>
      </c>
      <c r="F295" s="23">
        <v>5178.67</v>
      </c>
      <c r="G295" s="5" t="s">
        <v>125</v>
      </c>
    </row>
    <row r="296" spans="1:7" ht="31.8" customHeight="1" x14ac:dyDescent="0.3">
      <c r="A296" s="75">
        <v>11</v>
      </c>
      <c r="B296" s="24" t="s">
        <v>281</v>
      </c>
      <c r="C296" s="20">
        <v>212</v>
      </c>
      <c r="D296" s="18">
        <v>2</v>
      </c>
      <c r="E296" s="5" t="s">
        <v>13</v>
      </c>
      <c r="F296" s="23">
        <v>1611.46</v>
      </c>
      <c r="G296" s="5" t="s">
        <v>125</v>
      </c>
    </row>
    <row r="297" spans="1:7" ht="31.8" customHeight="1" x14ac:dyDescent="0.3">
      <c r="A297" s="75">
        <v>12</v>
      </c>
      <c r="B297" s="25" t="s">
        <v>147</v>
      </c>
      <c r="C297" s="29"/>
      <c r="D297" s="26">
        <v>1</v>
      </c>
      <c r="E297" s="27" t="s">
        <v>13</v>
      </c>
      <c r="F297" s="5">
        <v>6907.71</v>
      </c>
      <c r="G297" s="28" t="s">
        <v>125</v>
      </c>
    </row>
    <row r="298" spans="1:7" ht="27" x14ac:dyDescent="0.3">
      <c r="A298" s="75">
        <v>13</v>
      </c>
      <c r="B298" s="25" t="s">
        <v>129</v>
      </c>
      <c r="C298" s="29"/>
      <c r="D298" s="26">
        <v>1</v>
      </c>
      <c r="E298" s="27" t="s">
        <v>16</v>
      </c>
      <c r="F298" s="5">
        <v>5600</v>
      </c>
      <c r="G298" s="28" t="s">
        <v>128</v>
      </c>
    </row>
    <row r="299" spans="1:7" ht="27" x14ac:dyDescent="0.3">
      <c r="A299" s="75">
        <v>14</v>
      </c>
      <c r="B299" s="24" t="s">
        <v>279</v>
      </c>
      <c r="C299" s="29">
        <v>712</v>
      </c>
      <c r="D299" s="26">
        <v>1</v>
      </c>
      <c r="E299" s="27" t="s">
        <v>13</v>
      </c>
      <c r="F299" s="5">
        <v>2550.1799999999998</v>
      </c>
      <c r="G299" s="28" t="s">
        <v>128</v>
      </c>
    </row>
    <row r="300" spans="1:7" x14ac:dyDescent="0.3">
      <c r="A300" s="75">
        <v>15</v>
      </c>
      <c r="B300" s="25" t="s">
        <v>282</v>
      </c>
      <c r="C300" s="29">
        <v>114</v>
      </c>
      <c r="D300" s="42">
        <v>1.5</v>
      </c>
      <c r="E300" s="27" t="s">
        <v>58</v>
      </c>
      <c r="F300" s="5">
        <v>2748.59</v>
      </c>
      <c r="G300" s="28" t="s">
        <v>128</v>
      </c>
    </row>
    <row r="301" spans="1:7" x14ac:dyDescent="0.3">
      <c r="A301" s="75">
        <v>16</v>
      </c>
      <c r="B301" s="25" t="s">
        <v>283</v>
      </c>
      <c r="C301" s="29"/>
      <c r="D301" s="26">
        <v>1</v>
      </c>
      <c r="E301" s="27" t="s">
        <v>13</v>
      </c>
      <c r="F301" s="5">
        <v>3000</v>
      </c>
      <c r="G301" s="28" t="s">
        <v>153</v>
      </c>
    </row>
    <row r="302" spans="1:7" ht="27" x14ac:dyDescent="0.3">
      <c r="A302" s="75">
        <v>17</v>
      </c>
      <c r="B302" s="25" t="s">
        <v>287</v>
      </c>
      <c r="C302" s="29"/>
      <c r="D302" s="42">
        <v>348.5</v>
      </c>
      <c r="E302" s="27" t="s">
        <v>157</v>
      </c>
      <c r="F302" s="5">
        <v>220624.86</v>
      </c>
      <c r="G302" s="28" t="s">
        <v>153</v>
      </c>
    </row>
    <row r="303" spans="1:7" ht="40.200000000000003" x14ac:dyDescent="0.3">
      <c r="A303" s="75">
        <v>18</v>
      </c>
      <c r="B303" s="25" t="s">
        <v>330</v>
      </c>
      <c r="C303" s="29">
        <v>107</v>
      </c>
      <c r="D303" s="26">
        <v>2</v>
      </c>
      <c r="E303" s="27" t="s">
        <v>13</v>
      </c>
      <c r="F303" s="5">
        <v>25387.48</v>
      </c>
      <c r="G303" s="28" t="s">
        <v>153</v>
      </c>
    </row>
    <row r="304" spans="1:7" x14ac:dyDescent="0.3">
      <c r="A304" s="75">
        <v>19</v>
      </c>
      <c r="B304" s="24" t="s">
        <v>462</v>
      </c>
      <c r="C304" s="20">
        <v>107</v>
      </c>
      <c r="D304" s="40">
        <v>1.5</v>
      </c>
      <c r="E304" s="5" t="s">
        <v>58</v>
      </c>
      <c r="F304" s="23">
        <v>3523.26</v>
      </c>
      <c r="G304" s="5" t="s">
        <v>153</v>
      </c>
    </row>
    <row r="305" spans="1:7" x14ac:dyDescent="0.3">
      <c r="A305" s="75">
        <v>20</v>
      </c>
      <c r="B305" s="24" t="s">
        <v>463</v>
      </c>
      <c r="C305" s="20"/>
      <c r="D305" s="40">
        <v>2</v>
      </c>
      <c r="E305" s="5" t="s">
        <v>58</v>
      </c>
      <c r="F305" s="23">
        <v>2968.16</v>
      </c>
      <c r="G305" s="5" t="s">
        <v>153</v>
      </c>
    </row>
    <row r="306" spans="1:7" x14ac:dyDescent="0.3">
      <c r="A306" s="75">
        <v>21</v>
      </c>
      <c r="B306" s="24" t="s">
        <v>464</v>
      </c>
      <c r="C306" s="20">
        <v>701</v>
      </c>
      <c r="D306" s="40">
        <v>1</v>
      </c>
      <c r="E306" s="5" t="s">
        <v>58</v>
      </c>
      <c r="F306" s="23">
        <v>3141.63</v>
      </c>
      <c r="G306" s="5" t="s">
        <v>153</v>
      </c>
    </row>
    <row r="307" spans="1:7" x14ac:dyDescent="0.3">
      <c r="A307" s="75">
        <v>22</v>
      </c>
      <c r="B307" s="24" t="s">
        <v>465</v>
      </c>
      <c r="C307" s="20">
        <v>310</v>
      </c>
      <c r="D307" s="18">
        <v>2</v>
      </c>
      <c r="E307" s="5" t="s">
        <v>13</v>
      </c>
      <c r="F307" s="23">
        <v>1469.73</v>
      </c>
      <c r="G307" s="5" t="s">
        <v>211</v>
      </c>
    </row>
    <row r="308" spans="1:7" x14ac:dyDescent="0.3">
      <c r="A308" s="75">
        <v>23</v>
      </c>
      <c r="B308" s="24" t="s">
        <v>466</v>
      </c>
      <c r="C308" s="20">
        <v>403</v>
      </c>
      <c r="D308" s="18">
        <v>2</v>
      </c>
      <c r="E308" s="5" t="s">
        <v>13</v>
      </c>
      <c r="F308" s="23">
        <v>1600.65</v>
      </c>
      <c r="G308" s="5" t="s">
        <v>211</v>
      </c>
    </row>
    <row r="309" spans="1:7" x14ac:dyDescent="0.3">
      <c r="A309" s="75">
        <v>24</v>
      </c>
      <c r="B309" s="24" t="s">
        <v>467</v>
      </c>
      <c r="C309" s="20"/>
      <c r="D309" s="40">
        <v>1.5</v>
      </c>
      <c r="E309" s="5" t="s">
        <v>58</v>
      </c>
      <c r="F309" s="23">
        <v>2512.08</v>
      </c>
      <c r="G309" s="5" t="s">
        <v>211</v>
      </c>
    </row>
    <row r="310" spans="1:7" x14ac:dyDescent="0.3">
      <c r="A310" s="75">
        <v>25</v>
      </c>
      <c r="B310" s="24" t="s">
        <v>468</v>
      </c>
      <c r="C310" s="20"/>
      <c r="D310" s="40">
        <v>3</v>
      </c>
      <c r="E310" s="5" t="s">
        <v>58</v>
      </c>
      <c r="F310" s="23">
        <v>428.57</v>
      </c>
      <c r="G310" s="5" t="s">
        <v>342</v>
      </c>
    </row>
    <row r="311" spans="1:7" x14ac:dyDescent="0.3">
      <c r="A311" s="75">
        <v>26</v>
      </c>
      <c r="B311" s="72" t="s">
        <v>470</v>
      </c>
      <c r="C311" s="51">
        <v>214</v>
      </c>
      <c r="D311" s="26">
        <v>2</v>
      </c>
      <c r="E311" s="28" t="s">
        <v>13</v>
      </c>
      <c r="F311" s="23">
        <v>1626.49</v>
      </c>
      <c r="G311" s="5" t="s">
        <v>342</v>
      </c>
    </row>
    <row r="312" spans="1:7" ht="27" x14ac:dyDescent="0.3">
      <c r="A312" s="75">
        <v>27</v>
      </c>
      <c r="B312" s="24" t="s">
        <v>469</v>
      </c>
      <c r="C312" s="20"/>
      <c r="D312" s="18">
        <v>1</v>
      </c>
      <c r="E312" s="5" t="s">
        <v>16</v>
      </c>
      <c r="F312" s="23">
        <v>28000</v>
      </c>
      <c r="G312" s="5" t="s">
        <v>354</v>
      </c>
    </row>
    <row r="313" spans="1:7" x14ac:dyDescent="0.3">
      <c r="A313" s="75">
        <v>28</v>
      </c>
      <c r="B313" s="72" t="s">
        <v>471</v>
      </c>
      <c r="C313" s="51">
        <v>808</v>
      </c>
      <c r="D313" s="26">
        <v>1</v>
      </c>
      <c r="E313" s="28" t="s">
        <v>13</v>
      </c>
      <c r="F313" s="23">
        <v>816.11</v>
      </c>
      <c r="G313" s="5" t="s">
        <v>354</v>
      </c>
    </row>
    <row r="314" spans="1:7" ht="27" x14ac:dyDescent="0.3">
      <c r="A314" s="75">
        <v>29</v>
      </c>
      <c r="B314" s="72" t="s">
        <v>501</v>
      </c>
      <c r="C314" s="51"/>
      <c r="D314" s="26">
        <v>4</v>
      </c>
      <c r="E314" s="28" t="s">
        <v>13</v>
      </c>
      <c r="F314" s="23">
        <v>3235.3</v>
      </c>
      <c r="G314" s="5" t="s">
        <v>354</v>
      </c>
    </row>
    <row r="315" spans="1:7" x14ac:dyDescent="0.3">
      <c r="A315" s="75">
        <v>30</v>
      </c>
      <c r="B315" s="72" t="s">
        <v>572</v>
      </c>
      <c r="C315" s="51"/>
      <c r="D315" s="26">
        <v>1</v>
      </c>
      <c r="E315" s="28" t="s">
        <v>19</v>
      </c>
      <c r="F315" s="23">
        <v>25883.13</v>
      </c>
      <c r="G315" s="5" t="s">
        <v>512</v>
      </c>
    </row>
    <row r="316" spans="1:7" ht="27" x14ac:dyDescent="0.3">
      <c r="A316" s="75">
        <v>31</v>
      </c>
      <c r="B316" s="25" t="s">
        <v>548</v>
      </c>
      <c r="C316" s="26"/>
      <c r="D316" s="26">
        <v>1</v>
      </c>
      <c r="E316" s="27" t="s">
        <v>19</v>
      </c>
      <c r="F316" s="23">
        <v>4290</v>
      </c>
      <c r="G316" s="5"/>
    </row>
    <row r="317" spans="1:7" x14ac:dyDescent="0.3">
      <c r="A317" s="75"/>
      <c r="B317" s="73"/>
      <c r="C317" s="73"/>
      <c r="D317" s="85"/>
      <c r="E317" s="85"/>
      <c r="F317" s="85"/>
      <c r="G317" s="79"/>
    </row>
    <row r="318" spans="1:7" x14ac:dyDescent="0.3">
      <c r="A318" s="75"/>
      <c r="B318" s="189" t="s">
        <v>591</v>
      </c>
      <c r="C318" s="190"/>
      <c r="D318" s="190"/>
      <c r="E318" s="191"/>
      <c r="F318" s="8">
        <v>-311083.25</v>
      </c>
      <c r="G318" s="79"/>
    </row>
    <row r="319" spans="1:7" x14ac:dyDescent="0.3">
      <c r="A319" s="75"/>
      <c r="B319" s="189" t="s">
        <v>592</v>
      </c>
      <c r="C319" s="190"/>
      <c r="D319" s="190"/>
      <c r="E319" s="191"/>
      <c r="F319" s="8">
        <v>326262.71999999997</v>
      </c>
      <c r="G319" s="79"/>
    </row>
    <row r="320" spans="1:7" x14ac:dyDescent="0.3">
      <c r="A320" s="75"/>
      <c r="B320" s="189" t="s">
        <v>595</v>
      </c>
      <c r="C320" s="190"/>
      <c r="D320" s="190"/>
      <c r="E320" s="191"/>
      <c r="F320" s="8">
        <v>327185.28999999998</v>
      </c>
      <c r="G320" s="79"/>
    </row>
    <row r="321" spans="1:7" x14ac:dyDescent="0.3">
      <c r="A321" s="75"/>
      <c r="B321" s="189" t="s">
        <v>593</v>
      </c>
      <c r="C321" s="190"/>
      <c r="D321" s="190"/>
      <c r="E321" s="191"/>
      <c r="F321" s="8">
        <f>SUM(F286:F316)</f>
        <v>659483.25</v>
      </c>
      <c r="G321" s="77"/>
    </row>
    <row r="322" spans="1:7" x14ac:dyDescent="0.3">
      <c r="A322" s="75"/>
      <c r="B322" s="189" t="s">
        <v>594</v>
      </c>
      <c r="C322" s="190"/>
      <c r="D322" s="190"/>
      <c r="E322" s="191"/>
      <c r="F322" s="34">
        <f>F318+F320-F321</f>
        <v>-643381.21</v>
      </c>
      <c r="G322" s="79"/>
    </row>
    <row r="323" spans="1:7" x14ac:dyDescent="0.3">
      <c r="A323" s="80"/>
      <c r="B323" s="81"/>
      <c r="C323" s="81"/>
      <c r="D323" s="81"/>
      <c r="E323" s="80"/>
      <c r="F323" s="152"/>
      <c r="G323" s="83"/>
    </row>
    <row r="324" spans="1:7" x14ac:dyDescent="0.3">
      <c r="A324" s="80"/>
      <c r="B324" s="81"/>
      <c r="C324" s="81"/>
      <c r="D324" s="81"/>
      <c r="E324" s="80"/>
      <c r="F324" s="152"/>
      <c r="G324" s="83"/>
    </row>
    <row r="325" spans="1:7" ht="15.6" x14ac:dyDescent="0.3">
      <c r="A325" s="188" t="s">
        <v>596</v>
      </c>
      <c r="B325" s="188"/>
      <c r="C325" s="188"/>
      <c r="D325" s="188"/>
      <c r="E325" s="188"/>
      <c r="F325" s="188"/>
      <c r="G325" s="188"/>
    </row>
    <row r="326" spans="1:7" x14ac:dyDescent="0.3">
      <c r="A326" s="195" t="s">
        <v>30</v>
      </c>
      <c r="B326" s="196"/>
      <c r="C326" s="196"/>
      <c r="D326" s="196"/>
      <c r="E326" s="196"/>
      <c r="F326" s="197"/>
      <c r="G326" s="84"/>
    </row>
    <row r="327" spans="1:7" x14ac:dyDescent="0.3">
      <c r="A327" s="75">
        <v>1</v>
      </c>
      <c r="B327" s="72" t="s">
        <v>89</v>
      </c>
      <c r="C327" s="51">
        <v>7</v>
      </c>
      <c r="D327" s="26">
        <v>4</v>
      </c>
      <c r="E327" s="28" t="s">
        <v>13</v>
      </c>
      <c r="F327" s="5">
        <v>3915.06</v>
      </c>
      <c r="G327" s="28" t="s">
        <v>15</v>
      </c>
    </row>
    <row r="328" spans="1:7" ht="27" x14ac:dyDescent="0.3">
      <c r="A328" s="75">
        <v>2</v>
      </c>
      <c r="B328" s="72" t="s">
        <v>161</v>
      </c>
      <c r="C328" s="51"/>
      <c r="D328" s="26">
        <v>2</v>
      </c>
      <c r="E328" s="28" t="s">
        <v>13</v>
      </c>
      <c r="F328" s="5">
        <v>12332.37</v>
      </c>
      <c r="G328" s="28" t="s">
        <v>15</v>
      </c>
    </row>
    <row r="329" spans="1:7" ht="27" x14ac:dyDescent="0.3">
      <c r="A329" s="75">
        <v>3</v>
      </c>
      <c r="B329" s="72" t="s">
        <v>162</v>
      </c>
      <c r="C329" s="51"/>
      <c r="D329" s="26">
        <v>2</v>
      </c>
      <c r="E329" s="28" t="s">
        <v>13</v>
      </c>
      <c r="F329" s="5">
        <v>10544.36</v>
      </c>
      <c r="G329" s="28" t="s">
        <v>15</v>
      </c>
    </row>
    <row r="330" spans="1:7" ht="40.200000000000003" x14ac:dyDescent="0.3">
      <c r="A330" s="75">
        <v>4</v>
      </c>
      <c r="B330" s="25" t="s">
        <v>126</v>
      </c>
      <c r="C330" s="28"/>
      <c r="D330" s="26">
        <v>1</v>
      </c>
      <c r="E330" s="27" t="s">
        <v>19</v>
      </c>
      <c r="F330" s="5">
        <v>6799.03</v>
      </c>
      <c r="G330" s="28" t="s">
        <v>17</v>
      </c>
    </row>
    <row r="331" spans="1:7" ht="27" x14ac:dyDescent="0.3">
      <c r="A331" s="75">
        <v>5</v>
      </c>
      <c r="B331" s="72" t="s">
        <v>142</v>
      </c>
      <c r="C331" s="51"/>
      <c r="D331" s="26">
        <v>1</v>
      </c>
      <c r="E331" s="28" t="s">
        <v>19</v>
      </c>
      <c r="F331" s="5">
        <v>7683.49</v>
      </c>
      <c r="G331" s="28" t="s">
        <v>17</v>
      </c>
    </row>
    <row r="332" spans="1:7" x14ac:dyDescent="0.3">
      <c r="A332" s="75">
        <v>6</v>
      </c>
      <c r="B332" s="72" t="s">
        <v>146</v>
      </c>
      <c r="C332" s="51">
        <v>55</v>
      </c>
      <c r="D332" s="42">
        <v>2.25</v>
      </c>
      <c r="E332" s="28" t="s">
        <v>58</v>
      </c>
      <c r="F332" s="5">
        <v>4932.95</v>
      </c>
      <c r="G332" s="28" t="s">
        <v>17</v>
      </c>
    </row>
    <row r="333" spans="1:7" x14ac:dyDescent="0.3">
      <c r="A333" s="75">
        <v>7</v>
      </c>
      <c r="B333" s="72" t="s">
        <v>248</v>
      </c>
      <c r="C333" s="51">
        <v>13</v>
      </c>
      <c r="D333" s="26">
        <v>1</v>
      </c>
      <c r="E333" s="28" t="s">
        <v>249</v>
      </c>
      <c r="F333" s="5">
        <v>22627.74</v>
      </c>
      <c r="G333" s="28" t="s">
        <v>83</v>
      </c>
    </row>
    <row r="334" spans="1:7" ht="27" x14ac:dyDescent="0.3">
      <c r="A334" s="75">
        <v>8</v>
      </c>
      <c r="B334" s="72" t="s">
        <v>150</v>
      </c>
      <c r="C334" s="51"/>
      <c r="D334" s="26">
        <v>15</v>
      </c>
      <c r="E334" s="28" t="s">
        <v>13</v>
      </c>
      <c r="F334" s="5">
        <v>23528.74</v>
      </c>
      <c r="G334" s="28" t="s">
        <v>83</v>
      </c>
    </row>
    <row r="335" spans="1:7" ht="27" x14ac:dyDescent="0.3">
      <c r="A335" s="75">
        <v>9</v>
      </c>
      <c r="B335" s="72" t="s">
        <v>149</v>
      </c>
      <c r="C335" s="51"/>
      <c r="D335" s="26">
        <v>15</v>
      </c>
      <c r="E335" s="28" t="s">
        <v>13</v>
      </c>
      <c r="F335" s="5">
        <v>23528.74</v>
      </c>
      <c r="G335" s="28" t="s">
        <v>83</v>
      </c>
    </row>
    <row r="336" spans="1:7" ht="27" x14ac:dyDescent="0.3">
      <c r="A336" s="75">
        <v>10</v>
      </c>
      <c r="B336" s="72" t="s">
        <v>147</v>
      </c>
      <c r="C336" s="51"/>
      <c r="D336" s="26">
        <v>1</v>
      </c>
      <c r="E336" s="28" t="s">
        <v>148</v>
      </c>
      <c r="F336" s="5">
        <v>13948.74</v>
      </c>
      <c r="G336" s="28" t="s">
        <v>125</v>
      </c>
    </row>
    <row r="337" spans="1:7" x14ac:dyDescent="0.3">
      <c r="A337" s="75">
        <v>11</v>
      </c>
      <c r="B337" s="72" t="s">
        <v>159</v>
      </c>
      <c r="C337" s="51">
        <v>22</v>
      </c>
      <c r="D337" s="26">
        <v>2</v>
      </c>
      <c r="E337" s="28" t="s">
        <v>13</v>
      </c>
      <c r="F337" s="5">
        <v>1725.42</v>
      </c>
      <c r="G337" s="28" t="s">
        <v>125</v>
      </c>
    </row>
    <row r="338" spans="1:7" x14ac:dyDescent="0.3">
      <c r="A338" s="75">
        <v>12</v>
      </c>
      <c r="B338" s="72" t="s">
        <v>160</v>
      </c>
      <c r="C338" s="51">
        <v>69</v>
      </c>
      <c r="D338" s="26">
        <v>2</v>
      </c>
      <c r="E338" s="28" t="s">
        <v>13</v>
      </c>
      <c r="F338" s="5">
        <v>1447.08</v>
      </c>
      <c r="G338" s="28" t="s">
        <v>125</v>
      </c>
    </row>
    <row r="339" spans="1:7" ht="40.200000000000003" x14ac:dyDescent="0.3">
      <c r="A339" s="75">
        <v>13</v>
      </c>
      <c r="B339" s="72" t="s">
        <v>380</v>
      </c>
      <c r="C339" s="51"/>
      <c r="D339" s="26">
        <v>7</v>
      </c>
      <c r="E339" s="28" t="s">
        <v>140</v>
      </c>
      <c r="F339" s="5">
        <v>23100</v>
      </c>
      <c r="G339" s="28" t="s">
        <v>128</v>
      </c>
    </row>
    <row r="340" spans="1:7" x14ac:dyDescent="0.3">
      <c r="A340" s="75">
        <v>14</v>
      </c>
      <c r="B340" s="25" t="s">
        <v>156</v>
      </c>
      <c r="C340" s="29">
        <v>53</v>
      </c>
      <c r="D340" s="42">
        <v>4</v>
      </c>
      <c r="E340" s="27" t="s">
        <v>157</v>
      </c>
      <c r="F340" s="5">
        <v>20000</v>
      </c>
      <c r="G340" s="28" t="s">
        <v>153</v>
      </c>
    </row>
    <row r="341" spans="1:7" x14ac:dyDescent="0.3">
      <c r="A341" s="75">
        <v>15</v>
      </c>
      <c r="B341" s="25" t="s">
        <v>158</v>
      </c>
      <c r="C341" s="26"/>
      <c r="D341" s="42">
        <v>125</v>
      </c>
      <c r="E341" s="27" t="s">
        <v>157</v>
      </c>
      <c r="F341" s="5">
        <v>125000</v>
      </c>
      <c r="G341" s="28" t="s">
        <v>153</v>
      </c>
    </row>
    <row r="342" spans="1:7" x14ac:dyDescent="0.3">
      <c r="A342" s="75">
        <v>16</v>
      </c>
      <c r="B342" s="72" t="s">
        <v>250</v>
      </c>
      <c r="C342" s="51">
        <v>29</v>
      </c>
      <c r="D342" s="26">
        <v>1</v>
      </c>
      <c r="E342" s="28" t="s">
        <v>249</v>
      </c>
      <c r="F342" s="5">
        <v>23855.31</v>
      </c>
      <c r="G342" s="28" t="s">
        <v>153</v>
      </c>
    </row>
    <row r="343" spans="1:7" ht="27" x14ac:dyDescent="0.3">
      <c r="A343" s="75">
        <v>17</v>
      </c>
      <c r="B343" s="72" t="s">
        <v>268</v>
      </c>
      <c r="C343" s="51"/>
      <c r="D343" s="26">
        <v>1</v>
      </c>
      <c r="E343" s="28" t="s">
        <v>13</v>
      </c>
      <c r="F343" s="5">
        <v>1176.8800000000001</v>
      </c>
      <c r="G343" s="28" t="s">
        <v>153</v>
      </c>
    </row>
    <row r="344" spans="1:7" ht="27" x14ac:dyDescent="0.3">
      <c r="A344" s="75">
        <v>18</v>
      </c>
      <c r="B344" s="72" t="s">
        <v>269</v>
      </c>
      <c r="C344" s="51"/>
      <c r="D344" s="26">
        <v>1</v>
      </c>
      <c r="E344" s="28" t="s">
        <v>270</v>
      </c>
      <c r="F344" s="5">
        <v>4672.4399999999996</v>
      </c>
      <c r="G344" s="28" t="s">
        <v>153</v>
      </c>
    </row>
    <row r="345" spans="1:7" x14ac:dyDescent="0.3">
      <c r="A345" s="75">
        <v>19</v>
      </c>
      <c r="B345" s="72" t="s">
        <v>299</v>
      </c>
      <c r="C345" s="51"/>
      <c r="D345" s="42">
        <v>74</v>
      </c>
      <c r="E345" s="28" t="s">
        <v>157</v>
      </c>
      <c r="F345" s="5">
        <v>60847.27</v>
      </c>
      <c r="G345" s="28" t="s">
        <v>153</v>
      </c>
    </row>
    <row r="346" spans="1:7" x14ac:dyDescent="0.3">
      <c r="A346" s="75">
        <v>20</v>
      </c>
      <c r="B346" s="72" t="s">
        <v>271</v>
      </c>
      <c r="C346" s="51">
        <v>60</v>
      </c>
      <c r="D346" s="26">
        <v>1</v>
      </c>
      <c r="E346" s="28" t="s">
        <v>249</v>
      </c>
      <c r="F346" s="5">
        <v>8204.7099999999991</v>
      </c>
      <c r="G346" s="28" t="s">
        <v>153</v>
      </c>
    </row>
    <row r="347" spans="1:7" ht="27" x14ac:dyDescent="0.3">
      <c r="A347" s="75">
        <v>21</v>
      </c>
      <c r="B347" s="72" t="s">
        <v>272</v>
      </c>
      <c r="C347" s="51"/>
      <c r="D347" s="26">
        <v>6</v>
      </c>
      <c r="E347" s="28" t="s">
        <v>13</v>
      </c>
      <c r="F347" s="5">
        <v>8898.4</v>
      </c>
      <c r="G347" s="28" t="s">
        <v>153</v>
      </c>
    </row>
    <row r="348" spans="1:7" x14ac:dyDescent="0.3">
      <c r="A348" s="75">
        <v>22</v>
      </c>
      <c r="B348" s="72" t="s">
        <v>329</v>
      </c>
      <c r="C348" s="51"/>
      <c r="D348" s="26">
        <v>4</v>
      </c>
      <c r="E348" s="28" t="s">
        <v>13</v>
      </c>
      <c r="F348" s="5">
        <v>19715.740000000002</v>
      </c>
      <c r="G348" s="28" t="s">
        <v>211</v>
      </c>
    </row>
    <row r="349" spans="1:7" x14ac:dyDescent="0.3">
      <c r="A349" s="75">
        <v>23</v>
      </c>
      <c r="B349" s="72" t="s">
        <v>338</v>
      </c>
      <c r="C349" s="51"/>
      <c r="D349" s="42">
        <v>2.5</v>
      </c>
      <c r="E349" s="28" t="s">
        <v>343</v>
      </c>
      <c r="F349" s="5">
        <v>6578.63</v>
      </c>
      <c r="G349" s="28" t="s">
        <v>211</v>
      </c>
    </row>
    <row r="350" spans="1:7" ht="27" x14ac:dyDescent="0.3">
      <c r="A350" s="75">
        <v>24</v>
      </c>
      <c r="B350" s="72" t="s">
        <v>381</v>
      </c>
      <c r="C350" s="51"/>
      <c r="D350" s="26">
        <v>7</v>
      </c>
      <c r="E350" s="28" t="s">
        <v>13</v>
      </c>
      <c r="F350" s="5">
        <v>4298.2</v>
      </c>
      <c r="G350" s="28" t="s">
        <v>211</v>
      </c>
    </row>
    <row r="351" spans="1:7" x14ac:dyDescent="0.3">
      <c r="A351" s="75">
        <v>25</v>
      </c>
      <c r="B351" s="72" t="s">
        <v>382</v>
      </c>
      <c r="C351" s="51"/>
      <c r="D351" s="26">
        <v>1</v>
      </c>
      <c r="E351" s="28" t="s">
        <v>16</v>
      </c>
      <c r="F351" s="5">
        <v>1627.66</v>
      </c>
      <c r="G351" s="28" t="s">
        <v>211</v>
      </c>
    </row>
    <row r="352" spans="1:7" ht="27" x14ac:dyDescent="0.3">
      <c r="A352" s="75">
        <v>26</v>
      </c>
      <c r="B352" s="72" t="s">
        <v>383</v>
      </c>
      <c r="C352" s="51"/>
      <c r="D352" s="26">
        <v>1</v>
      </c>
      <c r="E352" s="28" t="s">
        <v>16</v>
      </c>
      <c r="F352" s="5">
        <v>6408.81</v>
      </c>
      <c r="G352" s="28" t="s">
        <v>211</v>
      </c>
    </row>
    <row r="353" spans="1:7" ht="15" customHeight="1" x14ac:dyDescent="0.3">
      <c r="A353" s="75">
        <v>27</v>
      </c>
      <c r="B353" s="72" t="s">
        <v>384</v>
      </c>
      <c r="C353" s="51"/>
      <c r="D353" s="26">
        <v>7</v>
      </c>
      <c r="E353" s="28" t="s">
        <v>13</v>
      </c>
      <c r="F353" s="5">
        <v>5936</v>
      </c>
      <c r="G353" s="28" t="s">
        <v>211</v>
      </c>
    </row>
    <row r="354" spans="1:7" ht="27.6" customHeight="1" x14ac:dyDescent="0.3">
      <c r="A354" s="75">
        <v>28</v>
      </c>
      <c r="B354" s="72" t="s">
        <v>504</v>
      </c>
      <c r="C354" s="51"/>
      <c r="D354" s="26">
        <v>6</v>
      </c>
      <c r="E354" s="28" t="s">
        <v>13</v>
      </c>
      <c r="F354" s="5">
        <v>3611.8</v>
      </c>
      <c r="G354" s="28" t="s">
        <v>211</v>
      </c>
    </row>
    <row r="355" spans="1:7" ht="30.6" customHeight="1" x14ac:dyDescent="0.3">
      <c r="A355" s="75">
        <v>29</v>
      </c>
      <c r="B355" s="72" t="s">
        <v>385</v>
      </c>
      <c r="C355" s="51"/>
      <c r="D355" s="26">
        <v>14</v>
      </c>
      <c r="E355" s="28" t="s">
        <v>13</v>
      </c>
      <c r="F355" s="5">
        <v>15333.93</v>
      </c>
      <c r="G355" s="28" t="s">
        <v>342</v>
      </c>
    </row>
    <row r="356" spans="1:7" ht="16.8" customHeight="1" x14ac:dyDescent="0.3">
      <c r="A356" s="75">
        <v>30</v>
      </c>
      <c r="B356" s="72" t="s">
        <v>152</v>
      </c>
      <c r="C356" s="51"/>
      <c r="D356" s="26">
        <v>7</v>
      </c>
      <c r="E356" s="28" t="s">
        <v>13</v>
      </c>
      <c r="F356" s="5">
        <v>64486.01</v>
      </c>
      <c r="G356" s="28" t="s">
        <v>342</v>
      </c>
    </row>
    <row r="357" spans="1:7" ht="16.8" customHeight="1" x14ac:dyDescent="0.3">
      <c r="A357" s="75">
        <v>31</v>
      </c>
      <c r="B357" s="72" t="s">
        <v>503</v>
      </c>
      <c r="C357" s="51">
        <v>20</v>
      </c>
      <c r="D357" s="26">
        <v>1</v>
      </c>
      <c r="E357" s="28" t="s">
        <v>13</v>
      </c>
      <c r="F357" s="5">
        <v>709.22</v>
      </c>
      <c r="G357" s="28" t="s">
        <v>342</v>
      </c>
    </row>
    <row r="358" spans="1:7" ht="27" x14ac:dyDescent="0.3">
      <c r="A358" s="75">
        <v>32</v>
      </c>
      <c r="B358" s="72" t="s">
        <v>355</v>
      </c>
      <c r="C358" s="51"/>
      <c r="D358" s="26">
        <v>3</v>
      </c>
      <c r="E358" s="28" t="s">
        <v>13</v>
      </c>
      <c r="F358" s="5">
        <v>16500</v>
      </c>
      <c r="G358" s="28" t="s">
        <v>354</v>
      </c>
    </row>
    <row r="359" spans="1:7" ht="53.4" x14ac:dyDescent="0.3">
      <c r="A359" s="75">
        <v>33</v>
      </c>
      <c r="B359" s="72" t="s">
        <v>502</v>
      </c>
      <c r="C359" s="51"/>
      <c r="D359" s="26">
        <v>1</v>
      </c>
      <c r="E359" s="28" t="s">
        <v>19</v>
      </c>
      <c r="F359" s="5">
        <v>6622.48</v>
      </c>
      <c r="G359" s="28" t="s">
        <v>354</v>
      </c>
    </row>
    <row r="360" spans="1:7" x14ac:dyDescent="0.3">
      <c r="A360" s="75">
        <v>34</v>
      </c>
      <c r="B360" s="72" t="s">
        <v>505</v>
      </c>
      <c r="C360" s="51"/>
      <c r="D360" s="26">
        <v>7</v>
      </c>
      <c r="E360" s="28" t="s">
        <v>13</v>
      </c>
      <c r="F360" s="5">
        <v>7761.27</v>
      </c>
      <c r="G360" s="28" t="s">
        <v>459</v>
      </c>
    </row>
    <row r="361" spans="1:7" x14ac:dyDescent="0.3">
      <c r="A361" s="75">
        <v>35</v>
      </c>
      <c r="B361" s="72" t="s">
        <v>529</v>
      </c>
      <c r="C361" s="51">
        <v>14</v>
      </c>
      <c r="D361" s="26">
        <v>2</v>
      </c>
      <c r="E361" s="28" t="s">
        <v>13</v>
      </c>
      <c r="F361" s="5">
        <v>1613.75</v>
      </c>
      <c r="G361" s="28" t="s">
        <v>459</v>
      </c>
    </row>
    <row r="362" spans="1:7" ht="27" x14ac:dyDescent="0.3">
      <c r="A362" s="75">
        <v>36</v>
      </c>
      <c r="B362" s="25" t="s">
        <v>548</v>
      </c>
      <c r="C362" s="26"/>
      <c r="D362" s="26">
        <v>1</v>
      </c>
      <c r="E362" s="27" t="s">
        <v>19</v>
      </c>
      <c r="F362" s="5">
        <v>29467</v>
      </c>
      <c r="G362" s="28"/>
    </row>
    <row r="363" spans="1:7" x14ac:dyDescent="0.3">
      <c r="A363" s="75"/>
      <c r="B363" s="73"/>
      <c r="C363" s="51"/>
      <c r="D363" s="51"/>
      <c r="E363" s="28"/>
      <c r="F363" s="28"/>
      <c r="G363" s="28"/>
    </row>
    <row r="364" spans="1:7" x14ac:dyDescent="0.3">
      <c r="A364" s="75"/>
      <c r="B364" s="189" t="s">
        <v>591</v>
      </c>
      <c r="C364" s="190"/>
      <c r="D364" s="190"/>
      <c r="E364" s="191"/>
      <c r="F364" s="8">
        <v>-72671.22</v>
      </c>
      <c r="G364" s="28"/>
    </row>
    <row r="365" spans="1:7" x14ac:dyDescent="0.3">
      <c r="A365" s="75"/>
      <c r="B365" s="189" t="s">
        <v>592</v>
      </c>
      <c r="C365" s="190"/>
      <c r="D365" s="190"/>
      <c r="E365" s="191"/>
      <c r="F365" s="8">
        <v>338182.46</v>
      </c>
      <c r="G365" s="28"/>
    </row>
    <row r="366" spans="1:7" x14ac:dyDescent="0.3">
      <c r="A366" s="75"/>
      <c r="B366" s="189" t="s">
        <v>595</v>
      </c>
      <c r="C366" s="190"/>
      <c r="D366" s="190"/>
      <c r="E366" s="191"/>
      <c r="F366" s="8">
        <v>318777.09999999998</v>
      </c>
      <c r="G366" s="28"/>
    </row>
    <row r="367" spans="1:7" x14ac:dyDescent="0.3">
      <c r="A367" s="75"/>
      <c r="B367" s="189" t="s">
        <v>593</v>
      </c>
      <c r="C367" s="190"/>
      <c r="D367" s="190"/>
      <c r="E367" s="191"/>
      <c r="F367" s="8">
        <f>SUM(F327:F362)</f>
        <v>599439.23</v>
      </c>
      <c r="G367" s="77"/>
    </row>
    <row r="368" spans="1:7" x14ac:dyDescent="0.3">
      <c r="A368" s="75"/>
      <c r="B368" s="189" t="s">
        <v>594</v>
      </c>
      <c r="C368" s="190"/>
      <c r="D368" s="190"/>
      <c r="E368" s="191"/>
      <c r="F368" s="34">
        <f>F364+F366-F367</f>
        <v>-353333.35</v>
      </c>
      <c r="G368" s="86"/>
    </row>
    <row r="369" spans="1:7" x14ac:dyDescent="0.3">
      <c r="A369" s="80"/>
      <c r="B369" s="49"/>
      <c r="C369" s="49"/>
      <c r="D369" s="49"/>
      <c r="E369" s="49"/>
      <c r="F369" s="50"/>
      <c r="G369" s="184"/>
    </row>
    <row r="370" spans="1:7" x14ac:dyDescent="0.3">
      <c r="A370" s="80"/>
      <c r="B370" s="49"/>
      <c r="C370" s="49"/>
      <c r="D370" s="49"/>
      <c r="E370" s="49"/>
      <c r="F370" s="50"/>
      <c r="G370" s="184"/>
    </row>
    <row r="371" spans="1:7" ht="15.6" x14ac:dyDescent="0.3">
      <c r="A371" s="188" t="s">
        <v>596</v>
      </c>
      <c r="B371" s="188"/>
      <c r="C371" s="188"/>
      <c r="D371" s="188"/>
      <c r="E371" s="188"/>
      <c r="F371" s="188"/>
      <c r="G371" s="188"/>
    </row>
    <row r="372" spans="1:7" x14ac:dyDescent="0.3">
      <c r="A372" s="195" t="s">
        <v>31</v>
      </c>
      <c r="B372" s="196"/>
      <c r="C372" s="196"/>
      <c r="D372" s="196"/>
      <c r="E372" s="196"/>
      <c r="F372" s="197"/>
      <c r="G372" s="84"/>
    </row>
    <row r="373" spans="1:7" ht="40.200000000000003" x14ac:dyDescent="0.3">
      <c r="A373" s="28">
        <v>1</v>
      </c>
      <c r="B373" s="25" t="s">
        <v>126</v>
      </c>
      <c r="C373" s="28"/>
      <c r="D373" s="26">
        <v>1</v>
      </c>
      <c r="E373" s="27" t="s">
        <v>19</v>
      </c>
      <c r="F373" s="5">
        <v>6799.03</v>
      </c>
      <c r="G373" s="28" t="s">
        <v>17</v>
      </c>
    </row>
    <row r="374" spans="1:7" ht="40.200000000000003" x14ac:dyDescent="0.3">
      <c r="A374" s="87">
        <v>2</v>
      </c>
      <c r="B374" s="24" t="s">
        <v>176</v>
      </c>
      <c r="C374" s="20"/>
      <c r="D374" s="21">
        <v>2</v>
      </c>
      <c r="E374" s="4" t="s">
        <v>19</v>
      </c>
      <c r="F374" s="23">
        <v>14000</v>
      </c>
      <c r="G374" s="5" t="s">
        <v>125</v>
      </c>
    </row>
    <row r="375" spans="1:7" ht="40.200000000000003" x14ac:dyDescent="0.3">
      <c r="A375" s="28">
        <v>3</v>
      </c>
      <c r="B375" s="25" t="s">
        <v>474</v>
      </c>
      <c r="C375" s="43"/>
      <c r="D375" s="42">
        <v>155</v>
      </c>
      <c r="E375" s="27" t="s">
        <v>157</v>
      </c>
      <c r="F375" s="5">
        <v>110585.44</v>
      </c>
      <c r="G375" s="28" t="s">
        <v>211</v>
      </c>
    </row>
    <row r="376" spans="1:7" ht="27" x14ac:dyDescent="0.3">
      <c r="A376" s="87">
        <v>4</v>
      </c>
      <c r="B376" s="25" t="s">
        <v>378</v>
      </c>
      <c r="C376" s="29"/>
      <c r="D376" s="29">
        <v>1</v>
      </c>
      <c r="E376" s="30" t="s">
        <v>16</v>
      </c>
      <c r="F376" s="96">
        <v>942.5</v>
      </c>
      <c r="G376" s="28" t="s">
        <v>342</v>
      </c>
    </row>
    <row r="377" spans="1:7" ht="27" x14ac:dyDescent="0.3">
      <c r="A377" s="28">
        <v>5</v>
      </c>
      <c r="B377" s="25" t="s">
        <v>506</v>
      </c>
      <c r="C377" s="29"/>
      <c r="D377" s="29">
        <v>1</v>
      </c>
      <c r="E377" s="30" t="s">
        <v>16</v>
      </c>
      <c r="F377" s="96">
        <v>3640</v>
      </c>
      <c r="G377" s="28" t="s">
        <v>354</v>
      </c>
    </row>
    <row r="378" spans="1:7" ht="27" x14ac:dyDescent="0.3">
      <c r="A378" s="87">
        <v>6</v>
      </c>
      <c r="B378" s="25" t="s">
        <v>548</v>
      </c>
      <c r="C378" s="26"/>
      <c r="D378" s="26">
        <v>1</v>
      </c>
      <c r="E378" s="27" t="s">
        <v>19</v>
      </c>
      <c r="F378" s="96">
        <v>21972</v>
      </c>
      <c r="G378" s="28"/>
    </row>
    <row r="379" spans="1:7" x14ac:dyDescent="0.3">
      <c r="A379" s="75"/>
      <c r="B379" s="85"/>
      <c r="C379" s="78"/>
      <c r="D379" s="78"/>
      <c r="E379" s="75"/>
      <c r="G379" s="76"/>
    </row>
    <row r="380" spans="1:7" x14ac:dyDescent="0.3">
      <c r="A380" s="75"/>
      <c r="B380" s="189" t="s">
        <v>591</v>
      </c>
      <c r="C380" s="190"/>
      <c r="D380" s="190"/>
      <c r="E380" s="191"/>
      <c r="F380" s="34">
        <v>-28846.01</v>
      </c>
      <c r="G380" s="76"/>
    </row>
    <row r="381" spans="1:7" x14ac:dyDescent="0.3">
      <c r="A381" s="75"/>
      <c r="B381" s="189" t="s">
        <v>592</v>
      </c>
      <c r="C381" s="190"/>
      <c r="D381" s="190"/>
      <c r="E381" s="191"/>
      <c r="F381" s="34">
        <v>93875.71</v>
      </c>
      <c r="G381" s="76"/>
    </row>
    <row r="382" spans="1:7" x14ac:dyDescent="0.3">
      <c r="A382" s="75"/>
      <c r="B382" s="189" t="s">
        <v>595</v>
      </c>
      <c r="C382" s="190"/>
      <c r="D382" s="190"/>
      <c r="E382" s="191"/>
      <c r="F382" s="34">
        <v>109969.74</v>
      </c>
      <c r="G382" s="76"/>
    </row>
    <row r="383" spans="1:7" x14ac:dyDescent="0.3">
      <c r="A383" s="75"/>
      <c r="B383" s="189" t="s">
        <v>593</v>
      </c>
      <c r="C383" s="190"/>
      <c r="D383" s="190"/>
      <c r="E383" s="191"/>
      <c r="F383" s="34">
        <f>SUM(F373:F378)</f>
        <v>157938.97</v>
      </c>
      <c r="G383" s="77"/>
    </row>
    <row r="384" spans="1:7" x14ac:dyDescent="0.3">
      <c r="A384" s="75"/>
      <c r="B384" s="189" t="s">
        <v>594</v>
      </c>
      <c r="C384" s="190"/>
      <c r="D384" s="190"/>
      <c r="E384" s="191"/>
      <c r="F384" s="34">
        <f>F380+F382-F383</f>
        <v>-76815.239999999991</v>
      </c>
      <c r="G384" s="79"/>
    </row>
    <row r="385" spans="1:8" x14ac:dyDescent="0.3">
      <c r="A385" s="80"/>
      <c r="B385" s="49"/>
      <c r="C385" s="49"/>
      <c r="D385" s="49"/>
      <c r="E385" s="49"/>
      <c r="F385" s="50"/>
      <c r="G385" s="83"/>
    </row>
    <row r="386" spans="1:8" x14ac:dyDescent="0.3">
      <c r="A386" s="80"/>
      <c r="B386" s="49"/>
      <c r="C386" s="49"/>
      <c r="D386" s="49"/>
      <c r="E386" s="49"/>
      <c r="F386" s="50"/>
      <c r="G386" s="83"/>
    </row>
    <row r="387" spans="1:8" ht="15.6" x14ac:dyDescent="0.3">
      <c r="A387" s="188" t="s">
        <v>596</v>
      </c>
      <c r="B387" s="188"/>
      <c r="C387" s="188"/>
      <c r="D387" s="188"/>
      <c r="E387" s="188"/>
      <c r="F387" s="188"/>
      <c r="G387" s="188"/>
    </row>
    <row r="388" spans="1:8" x14ac:dyDescent="0.3">
      <c r="A388" s="195" t="s">
        <v>32</v>
      </c>
      <c r="B388" s="196"/>
      <c r="C388" s="196"/>
      <c r="D388" s="196"/>
      <c r="E388" s="196"/>
      <c r="F388" s="197"/>
      <c r="G388" s="84"/>
    </row>
    <row r="389" spans="1:8" x14ac:dyDescent="0.3">
      <c r="A389" s="75">
        <v>1</v>
      </c>
      <c r="B389" s="25" t="s">
        <v>62</v>
      </c>
      <c r="C389" s="29"/>
      <c r="D389" s="29">
        <v>1</v>
      </c>
      <c r="E389" s="93" t="s">
        <v>13</v>
      </c>
      <c r="F389" s="92">
        <v>7400</v>
      </c>
      <c r="G389" s="28" t="s">
        <v>14</v>
      </c>
    </row>
    <row r="390" spans="1:8" x14ac:dyDescent="0.3">
      <c r="A390" s="75">
        <v>2</v>
      </c>
      <c r="B390" s="25" t="s">
        <v>60</v>
      </c>
      <c r="C390" s="29"/>
      <c r="D390" s="29">
        <v>1</v>
      </c>
      <c r="E390" s="93" t="s">
        <v>13</v>
      </c>
      <c r="F390" s="92">
        <v>5670</v>
      </c>
      <c r="G390" s="28" t="s">
        <v>15</v>
      </c>
    </row>
    <row r="391" spans="1:8" ht="27" x14ac:dyDescent="0.3">
      <c r="A391" s="75">
        <v>3</v>
      </c>
      <c r="B391" s="25" t="s">
        <v>61</v>
      </c>
      <c r="C391" s="29"/>
      <c r="D391" s="29">
        <v>1</v>
      </c>
      <c r="E391" s="93" t="s">
        <v>19</v>
      </c>
      <c r="F391" s="92">
        <v>6300</v>
      </c>
      <c r="G391" s="28" t="s">
        <v>15</v>
      </c>
    </row>
    <row r="392" spans="1:8" ht="40.200000000000003" x14ac:dyDescent="0.3">
      <c r="A392" s="75">
        <v>4</v>
      </c>
      <c r="B392" s="25" t="s">
        <v>78</v>
      </c>
      <c r="C392" s="29"/>
      <c r="D392" s="26">
        <v>1</v>
      </c>
      <c r="E392" s="27" t="s">
        <v>19</v>
      </c>
      <c r="F392" s="92">
        <v>3235.22</v>
      </c>
      <c r="G392" s="28" t="s">
        <v>15</v>
      </c>
    </row>
    <row r="393" spans="1:8" x14ac:dyDescent="0.3">
      <c r="A393" s="75">
        <v>5</v>
      </c>
      <c r="B393" s="25" t="s">
        <v>63</v>
      </c>
      <c r="C393" s="29"/>
      <c r="D393" s="29">
        <v>2</v>
      </c>
      <c r="E393" s="30" t="s">
        <v>13</v>
      </c>
      <c r="F393" s="92">
        <v>1000</v>
      </c>
      <c r="G393" s="28" t="s">
        <v>17</v>
      </c>
    </row>
    <row r="394" spans="1:8" ht="40.200000000000003" x14ac:dyDescent="0.3">
      <c r="A394" s="75">
        <v>6</v>
      </c>
      <c r="B394" s="25" t="s">
        <v>126</v>
      </c>
      <c r="C394" s="28"/>
      <c r="D394" s="26">
        <v>1</v>
      </c>
      <c r="E394" s="27" t="s">
        <v>19</v>
      </c>
      <c r="F394" s="5">
        <v>6799.03</v>
      </c>
      <c r="G394" s="28" t="s">
        <v>17</v>
      </c>
    </row>
    <row r="395" spans="1:8" x14ac:dyDescent="0.3">
      <c r="A395" s="75">
        <v>7</v>
      </c>
      <c r="B395" s="25" t="s">
        <v>300</v>
      </c>
      <c r="C395" s="29">
        <v>64</v>
      </c>
      <c r="D395" s="26">
        <v>2</v>
      </c>
      <c r="E395" s="27" t="s">
        <v>13</v>
      </c>
      <c r="F395" s="153">
        <v>2441.71</v>
      </c>
      <c r="G395" s="28" t="s">
        <v>83</v>
      </c>
    </row>
    <row r="396" spans="1:8" x14ac:dyDescent="0.3">
      <c r="A396" s="75">
        <v>8</v>
      </c>
      <c r="B396" s="25" t="s">
        <v>301</v>
      </c>
      <c r="C396" s="29">
        <v>144</v>
      </c>
      <c r="D396" s="26">
        <v>2</v>
      </c>
      <c r="E396" s="27" t="s">
        <v>13</v>
      </c>
      <c r="F396" s="153">
        <v>1611.46</v>
      </c>
      <c r="G396" s="28" t="s">
        <v>125</v>
      </c>
    </row>
    <row r="397" spans="1:8" ht="27" x14ac:dyDescent="0.3">
      <c r="A397" s="75">
        <v>9</v>
      </c>
      <c r="B397" s="25" t="s">
        <v>130</v>
      </c>
      <c r="C397" s="29"/>
      <c r="D397" s="26">
        <v>4</v>
      </c>
      <c r="E397" s="27" t="s">
        <v>13</v>
      </c>
      <c r="F397" s="5">
        <v>20000</v>
      </c>
      <c r="G397" s="28" t="s">
        <v>128</v>
      </c>
      <c r="H397" s="146"/>
    </row>
    <row r="398" spans="1:8" x14ac:dyDescent="0.3">
      <c r="A398" s="75"/>
      <c r="B398" s="25" t="s">
        <v>416</v>
      </c>
      <c r="C398" s="29"/>
      <c r="D398" s="26">
        <v>1</v>
      </c>
      <c r="E398" s="27" t="s">
        <v>19</v>
      </c>
      <c r="F398" s="5">
        <v>5997.94</v>
      </c>
      <c r="G398" s="28" t="s">
        <v>128</v>
      </c>
      <c r="H398" s="146"/>
    </row>
    <row r="399" spans="1:8" x14ac:dyDescent="0.3">
      <c r="A399" s="75">
        <v>10</v>
      </c>
      <c r="B399" s="25" t="s">
        <v>155</v>
      </c>
      <c r="C399" s="43"/>
      <c r="D399" s="26">
        <v>1</v>
      </c>
      <c r="E399" s="27" t="s">
        <v>13</v>
      </c>
      <c r="F399" s="5">
        <v>38000</v>
      </c>
      <c r="G399" s="28" t="s">
        <v>128</v>
      </c>
      <c r="H399" s="146"/>
    </row>
    <row r="400" spans="1:8" ht="27" x14ac:dyDescent="0.3">
      <c r="A400" s="75">
        <v>11</v>
      </c>
      <c r="B400" s="25" t="s">
        <v>358</v>
      </c>
      <c r="C400" s="29"/>
      <c r="D400" s="38">
        <v>136</v>
      </c>
      <c r="E400" s="30" t="s">
        <v>58</v>
      </c>
      <c r="F400" s="92">
        <v>68000</v>
      </c>
      <c r="G400" s="28" t="s">
        <v>153</v>
      </c>
      <c r="H400" s="146"/>
    </row>
    <row r="401" spans="1:8" ht="27" x14ac:dyDescent="0.3">
      <c r="A401" s="75">
        <v>12</v>
      </c>
      <c r="B401" s="25" t="s">
        <v>331</v>
      </c>
      <c r="C401" s="29" t="s">
        <v>332</v>
      </c>
      <c r="D401" s="38">
        <v>3</v>
      </c>
      <c r="E401" s="30" t="s">
        <v>58</v>
      </c>
      <c r="F401" s="96">
        <v>3524.46</v>
      </c>
      <c r="G401" s="28" t="s">
        <v>153</v>
      </c>
      <c r="H401" s="146"/>
    </row>
    <row r="402" spans="1:8" x14ac:dyDescent="0.3">
      <c r="A402" s="75">
        <v>13</v>
      </c>
      <c r="B402" s="25" t="s">
        <v>359</v>
      </c>
      <c r="C402" s="29">
        <v>62</v>
      </c>
      <c r="D402" s="38">
        <v>1.5</v>
      </c>
      <c r="E402" s="30" t="s">
        <v>58</v>
      </c>
      <c r="F402" s="96">
        <v>2533.5500000000002</v>
      </c>
      <c r="G402" s="28" t="s">
        <v>211</v>
      </c>
      <c r="H402" s="146"/>
    </row>
    <row r="403" spans="1:8" x14ac:dyDescent="0.3">
      <c r="A403" s="75">
        <v>14</v>
      </c>
      <c r="B403" s="25" t="s">
        <v>417</v>
      </c>
      <c r="C403" s="29"/>
      <c r="D403" s="29">
        <v>10</v>
      </c>
      <c r="E403" s="30" t="s">
        <v>13</v>
      </c>
      <c r="F403" s="96">
        <v>11900.7</v>
      </c>
      <c r="G403" s="28" t="s">
        <v>211</v>
      </c>
      <c r="H403" s="146"/>
    </row>
    <row r="404" spans="1:8" x14ac:dyDescent="0.3">
      <c r="A404" s="75">
        <v>15</v>
      </c>
      <c r="B404" s="25" t="s">
        <v>418</v>
      </c>
      <c r="C404" s="29"/>
      <c r="D404" s="29">
        <v>1</v>
      </c>
      <c r="E404" s="30" t="s">
        <v>140</v>
      </c>
      <c r="F404" s="96">
        <v>378139.99</v>
      </c>
      <c r="G404" s="28" t="s">
        <v>211</v>
      </c>
      <c r="H404" s="146"/>
    </row>
    <row r="405" spans="1:8" ht="27" x14ac:dyDescent="0.3">
      <c r="A405" s="75">
        <v>16</v>
      </c>
      <c r="B405" s="25" t="s">
        <v>378</v>
      </c>
      <c r="C405" s="29"/>
      <c r="D405" s="29">
        <v>1</v>
      </c>
      <c r="E405" s="30" t="s">
        <v>16</v>
      </c>
      <c r="F405" s="96">
        <v>942.5</v>
      </c>
      <c r="G405" s="28" t="s">
        <v>342</v>
      </c>
      <c r="H405" s="146"/>
    </row>
    <row r="406" spans="1:8" ht="27" customHeight="1" x14ac:dyDescent="0.3">
      <c r="A406" s="75">
        <v>17</v>
      </c>
      <c r="B406" s="25" t="s">
        <v>507</v>
      </c>
      <c r="C406" s="29"/>
      <c r="D406" s="29">
        <v>1</v>
      </c>
      <c r="E406" s="30" t="s">
        <v>19</v>
      </c>
      <c r="F406" s="96">
        <v>8429.8799999999992</v>
      </c>
      <c r="G406" s="28" t="s">
        <v>342</v>
      </c>
      <c r="H406" s="146"/>
    </row>
    <row r="407" spans="1:8" x14ac:dyDescent="0.3">
      <c r="A407" s="75">
        <v>18</v>
      </c>
      <c r="B407" s="25" t="s">
        <v>421</v>
      </c>
      <c r="C407" s="29">
        <v>141</v>
      </c>
      <c r="D407" s="29">
        <v>2</v>
      </c>
      <c r="E407" s="30" t="s">
        <v>13</v>
      </c>
      <c r="F407" s="96">
        <v>1626.49</v>
      </c>
      <c r="G407" s="28" t="s">
        <v>342</v>
      </c>
      <c r="H407" s="146"/>
    </row>
    <row r="408" spans="1:8" ht="27" x14ac:dyDescent="0.3">
      <c r="A408" s="75">
        <v>19</v>
      </c>
      <c r="B408" s="25" t="s">
        <v>419</v>
      </c>
      <c r="C408" s="29"/>
      <c r="D408" s="29">
        <v>1</v>
      </c>
      <c r="E408" s="30" t="s">
        <v>13</v>
      </c>
      <c r="F408" s="96">
        <v>3700</v>
      </c>
      <c r="G408" s="28" t="s">
        <v>354</v>
      </c>
      <c r="H408" s="146"/>
    </row>
    <row r="409" spans="1:8" x14ac:dyDescent="0.3">
      <c r="A409" s="75">
        <v>20</v>
      </c>
      <c r="B409" s="25" t="s">
        <v>420</v>
      </c>
      <c r="C409" s="29">
        <v>58</v>
      </c>
      <c r="D409" s="38">
        <v>2</v>
      </c>
      <c r="E409" s="30" t="s">
        <v>58</v>
      </c>
      <c r="F409" s="96">
        <v>3488.69</v>
      </c>
      <c r="G409" s="28" t="s">
        <v>354</v>
      </c>
      <c r="H409" s="146"/>
    </row>
    <row r="410" spans="1:8" x14ac:dyDescent="0.3">
      <c r="A410" s="75">
        <v>21</v>
      </c>
      <c r="B410" s="52" t="s">
        <v>586</v>
      </c>
      <c r="C410" s="29"/>
      <c r="D410" s="29">
        <v>9</v>
      </c>
      <c r="E410" s="30" t="s">
        <v>13</v>
      </c>
      <c r="F410" s="96">
        <v>10551.35</v>
      </c>
      <c r="G410" s="28" t="s">
        <v>459</v>
      </c>
      <c r="H410" s="146"/>
    </row>
    <row r="411" spans="1:8" x14ac:dyDescent="0.3">
      <c r="A411" s="75">
        <v>22</v>
      </c>
      <c r="B411" s="25" t="s">
        <v>538</v>
      </c>
      <c r="C411" s="29">
        <v>117</v>
      </c>
      <c r="D411" s="38">
        <v>2</v>
      </c>
      <c r="E411" s="30" t="s">
        <v>58</v>
      </c>
      <c r="F411" s="96">
        <v>4141.37</v>
      </c>
      <c r="G411" s="28" t="s">
        <v>459</v>
      </c>
      <c r="H411" s="146"/>
    </row>
    <row r="412" spans="1:8" ht="27" x14ac:dyDescent="0.3">
      <c r="A412" s="75">
        <v>23</v>
      </c>
      <c r="B412" s="25" t="s">
        <v>532</v>
      </c>
      <c r="C412" s="29">
        <v>37</v>
      </c>
      <c r="D412" s="29">
        <v>1</v>
      </c>
      <c r="E412" s="30" t="s">
        <v>19</v>
      </c>
      <c r="F412" s="96">
        <v>3086.43</v>
      </c>
      <c r="G412" s="28" t="s">
        <v>512</v>
      </c>
      <c r="H412" s="146"/>
    </row>
    <row r="413" spans="1:8" x14ac:dyDescent="0.3">
      <c r="A413" s="75">
        <v>24</v>
      </c>
      <c r="B413" s="25" t="s">
        <v>573</v>
      </c>
      <c r="C413" s="26">
        <v>64</v>
      </c>
      <c r="D413" s="42">
        <v>1.5</v>
      </c>
      <c r="E413" s="27" t="s">
        <v>58</v>
      </c>
      <c r="F413" s="96">
        <v>2597.12</v>
      </c>
      <c r="G413" s="28" t="s">
        <v>512</v>
      </c>
      <c r="H413" s="146"/>
    </row>
    <row r="414" spans="1:8" x14ac:dyDescent="0.3">
      <c r="A414" s="75">
        <v>25</v>
      </c>
      <c r="B414" s="25" t="s">
        <v>574</v>
      </c>
      <c r="C414" s="26">
        <v>42</v>
      </c>
      <c r="D414" s="42">
        <v>1</v>
      </c>
      <c r="E414" s="27" t="s">
        <v>58</v>
      </c>
      <c r="F414" s="96">
        <v>1694.6</v>
      </c>
      <c r="G414" s="28" t="s">
        <v>512</v>
      </c>
      <c r="H414" s="146"/>
    </row>
    <row r="415" spans="1:8" ht="27" x14ac:dyDescent="0.3">
      <c r="A415" s="75">
        <v>26</v>
      </c>
      <c r="B415" s="25" t="s">
        <v>548</v>
      </c>
      <c r="C415" s="26"/>
      <c r="D415" s="26">
        <v>1</v>
      </c>
      <c r="E415" s="27" t="s">
        <v>19</v>
      </c>
      <c r="F415" s="96">
        <v>70153</v>
      </c>
      <c r="G415" s="28"/>
    </row>
    <row r="416" spans="1:8" x14ac:dyDescent="0.3">
      <c r="A416" s="75"/>
      <c r="B416" s="155"/>
      <c r="C416" s="29"/>
      <c r="D416" s="29"/>
      <c r="E416" s="30"/>
      <c r="G416" s="28"/>
    </row>
    <row r="417" spans="1:7" x14ac:dyDescent="0.3">
      <c r="A417" s="75"/>
      <c r="B417" s="189" t="s">
        <v>591</v>
      </c>
      <c r="C417" s="190"/>
      <c r="D417" s="190"/>
      <c r="E417" s="191"/>
      <c r="F417" s="174">
        <v>-82818.259999999995</v>
      </c>
      <c r="G417" s="28"/>
    </row>
    <row r="418" spans="1:7" x14ac:dyDescent="0.3">
      <c r="A418" s="75"/>
      <c r="B418" s="189" t="s">
        <v>592</v>
      </c>
      <c r="C418" s="190"/>
      <c r="D418" s="190"/>
      <c r="E418" s="191"/>
      <c r="F418" s="174">
        <v>593174.4</v>
      </c>
      <c r="G418" s="28"/>
    </row>
    <row r="419" spans="1:7" x14ac:dyDescent="0.3">
      <c r="A419" s="75"/>
      <c r="B419" s="189" t="s">
        <v>595</v>
      </c>
      <c r="C419" s="190"/>
      <c r="D419" s="190"/>
      <c r="E419" s="191"/>
      <c r="F419" s="174">
        <v>621770.05000000005</v>
      </c>
      <c r="G419" s="28"/>
    </row>
    <row r="420" spans="1:7" x14ac:dyDescent="0.3">
      <c r="A420" s="75"/>
      <c r="B420" s="189" t="s">
        <v>593</v>
      </c>
      <c r="C420" s="190"/>
      <c r="D420" s="190"/>
      <c r="E420" s="191"/>
      <c r="F420" s="174">
        <f>SUM(F389:F415)</f>
        <v>672965.48999999987</v>
      </c>
      <c r="G420" s="77"/>
    </row>
    <row r="421" spans="1:7" x14ac:dyDescent="0.3">
      <c r="A421" s="75"/>
      <c r="B421" s="189" t="s">
        <v>594</v>
      </c>
      <c r="C421" s="190"/>
      <c r="D421" s="190"/>
      <c r="E421" s="191"/>
      <c r="F421" s="34">
        <f>F417+F419-F420</f>
        <v>-134013.69999999984</v>
      </c>
      <c r="G421" s="79"/>
    </row>
    <row r="422" spans="1:7" x14ac:dyDescent="0.3">
      <c r="A422" s="80"/>
      <c r="B422" s="49"/>
      <c r="C422" s="49"/>
      <c r="D422" s="49"/>
      <c r="E422" s="49"/>
      <c r="F422" s="50"/>
      <c r="G422" s="83"/>
    </row>
    <row r="423" spans="1:7" x14ac:dyDescent="0.3">
      <c r="A423" s="80"/>
      <c r="B423" s="49"/>
      <c r="C423" s="49"/>
      <c r="D423" s="49"/>
      <c r="E423" s="49"/>
      <c r="F423" s="50"/>
      <c r="G423" s="83"/>
    </row>
    <row r="424" spans="1:7" ht="15.6" x14ac:dyDescent="0.3">
      <c r="A424" s="188" t="s">
        <v>596</v>
      </c>
      <c r="B424" s="188"/>
      <c r="C424" s="188"/>
      <c r="D424" s="188"/>
      <c r="E424" s="188"/>
      <c r="F424" s="188"/>
      <c r="G424" s="188"/>
    </row>
    <row r="425" spans="1:7" x14ac:dyDescent="0.3">
      <c r="A425" s="195" t="s">
        <v>33</v>
      </c>
      <c r="B425" s="196"/>
      <c r="C425" s="196"/>
      <c r="D425" s="196"/>
      <c r="E425" s="196"/>
      <c r="F425" s="197"/>
      <c r="G425" s="94"/>
    </row>
    <row r="426" spans="1:7" ht="26.4" x14ac:dyDescent="0.3">
      <c r="A426" s="28">
        <v>1</v>
      </c>
      <c r="B426" s="70" t="s">
        <v>303</v>
      </c>
      <c r="C426" s="95">
        <v>46</v>
      </c>
      <c r="D426" s="75">
        <v>1</v>
      </c>
      <c r="E426" s="75" t="s">
        <v>19</v>
      </c>
      <c r="F426" s="96">
        <v>2346.7399999999998</v>
      </c>
      <c r="G426" s="28" t="s">
        <v>15</v>
      </c>
    </row>
    <row r="427" spans="1:7" ht="26.4" x14ac:dyDescent="0.3">
      <c r="A427" s="28">
        <v>2</v>
      </c>
      <c r="B427" s="70" t="s">
        <v>90</v>
      </c>
      <c r="C427" s="95"/>
      <c r="D427" s="21">
        <v>1</v>
      </c>
      <c r="E427" s="75" t="s">
        <v>19</v>
      </c>
      <c r="F427" s="96">
        <v>14808.49</v>
      </c>
      <c r="G427" s="28" t="s">
        <v>17</v>
      </c>
    </row>
    <row r="428" spans="1:7" x14ac:dyDescent="0.3">
      <c r="A428" s="28">
        <v>3</v>
      </c>
      <c r="B428" s="70" t="s">
        <v>302</v>
      </c>
      <c r="C428" s="95">
        <v>49</v>
      </c>
      <c r="D428" s="21">
        <v>2</v>
      </c>
      <c r="E428" s="75" t="s">
        <v>13</v>
      </c>
      <c r="F428" s="96">
        <v>1546.12</v>
      </c>
      <c r="G428" s="28" t="s">
        <v>83</v>
      </c>
    </row>
    <row r="429" spans="1:7" ht="26.4" x14ac:dyDescent="0.3">
      <c r="A429" s="28">
        <v>4</v>
      </c>
      <c r="B429" s="97" t="s">
        <v>476</v>
      </c>
      <c r="C429" s="95"/>
      <c r="D429" s="28">
        <v>1</v>
      </c>
      <c r="E429" s="28" t="s">
        <v>16</v>
      </c>
      <c r="F429" s="98">
        <v>4202.8900000000003</v>
      </c>
      <c r="G429" s="28" t="s">
        <v>128</v>
      </c>
    </row>
    <row r="430" spans="1:7" x14ac:dyDescent="0.3">
      <c r="A430" s="28">
        <v>5</v>
      </c>
      <c r="B430" s="97" t="s">
        <v>477</v>
      </c>
      <c r="C430" s="95">
        <v>27</v>
      </c>
      <c r="D430" s="28">
        <v>1</v>
      </c>
      <c r="E430" s="28" t="s">
        <v>13</v>
      </c>
      <c r="F430" s="98">
        <v>1300.78</v>
      </c>
      <c r="G430" s="28" t="s">
        <v>153</v>
      </c>
    </row>
    <row r="431" spans="1:7" ht="26.4" x14ac:dyDescent="0.3">
      <c r="A431" s="28">
        <v>6</v>
      </c>
      <c r="B431" s="70" t="s">
        <v>286</v>
      </c>
      <c r="C431" s="95"/>
      <c r="D431" s="39">
        <v>42</v>
      </c>
      <c r="E431" s="75" t="s">
        <v>58</v>
      </c>
      <c r="F431" s="96">
        <v>47235.26</v>
      </c>
      <c r="G431" s="28" t="s">
        <v>211</v>
      </c>
    </row>
    <row r="432" spans="1:7" x14ac:dyDescent="0.3">
      <c r="A432" s="28">
        <v>7</v>
      </c>
      <c r="B432" s="97" t="s">
        <v>475</v>
      </c>
      <c r="C432" s="95"/>
      <c r="D432" s="40">
        <v>2</v>
      </c>
      <c r="E432" s="28" t="s">
        <v>58</v>
      </c>
      <c r="F432" s="98">
        <v>12298.88</v>
      </c>
      <c r="G432" s="28" t="s">
        <v>211</v>
      </c>
    </row>
    <row r="433" spans="1:8" x14ac:dyDescent="0.3">
      <c r="A433" s="28">
        <v>6</v>
      </c>
      <c r="B433" s="97" t="s">
        <v>508</v>
      </c>
      <c r="C433" s="95"/>
      <c r="D433" s="28">
        <v>1</v>
      </c>
      <c r="E433" s="28" t="s">
        <v>13</v>
      </c>
      <c r="F433" s="98">
        <v>826.06</v>
      </c>
      <c r="G433" s="28" t="s">
        <v>342</v>
      </c>
    </row>
    <row r="434" spans="1:8" ht="27" x14ac:dyDescent="0.3">
      <c r="A434" s="28">
        <v>7</v>
      </c>
      <c r="B434" s="25" t="s">
        <v>548</v>
      </c>
      <c r="C434" s="26"/>
      <c r="D434" s="26">
        <v>1</v>
      </c>
      <c r="E434" s="27" t="s">
        <v>19</v>
      </c>
      <c r="F434" s="98">
        <v>45162</v>
      </c>
      <c r="G434" s="28"/>
    </row>
    <row r="435" spans="1:8" x14ac:dyDescent="0.3">
      <c r="A435" s="28"/>
      <c r="B435" s="73"/>
      <c r="C435" s="73"/>
      <c r="D435" s="100"/>
      <c r="E435" s="75"/>
      <c r="G435" s="101"/>
    </row>
    <row r="436" spans="1:8" x14ac:dyDescent="0.3">
      <c r="A436" s="28"/>
      <c r="B436" s="189" t="s">
        <v>591</v>
      </c>
      <c r="C436" s="190"/>
      <c r="D436" s="190"/>
      <c r="E436" s="191"/>
      <c r="F436" s="34">
        <v>-514293.04</v>
      </c>
      <c r="G436" s="101"/>
    </row>
    <row r="437" spans="1:8" x14ac:dyDescent="0.3">
      <c r="A437" s="28"/>
      <c r="B437" s="189" t="s">
        <v>592</v>
      </c>
      <c r="C437" s="190"/>
      <c r="D437" s="190"/>
      <c r="E437" s="191"/>
      <c r="F437" s="34">
        <v>301875.03999999998</v>
      </c>
      <c r="G437" s="101"/>
    </row>
    <row r="438" spans="1:8" x14ac:dyDescent="0.3">
      <c r="A438" s="28"/>
      <c r="B438" s="189" t="s">
        <v>595</v>
      </c>
      <c r="C438" s="190"/>
      <c r="D438" s="190"/>
      <c r="E438" s="191"/>
      <c r="F438" s="34">
        <v>298496.86</v>
      </c>
      <c r="G438" s="101"/>
    </row>
    <row r="439" spans="1:8" x14ac:dyDescent="0.3">
      <c r="A439" s="102"/>
      <c r="B439" s="189" t="s">
        <v>593</v>
      </c>
      <c r="C439" s="190"/>
      <c r="D439" s="190"/>
      <c r="E439" s="191"/>
      <c r="F439" s="34">
        <f>SUM(F426:F434)</f>
        <v>129727.22</v>
      </c>
      <c r="G439" s="77"/>
    </row>
    <row r="440" spans="1:8" x14ac:dyDescent="0.3">
      <c r="A440" s="103"/>
      <c r="B440" s="189" t="s">
        <v>594</v>
      </c>
      <c r="C440" s="190"/>
      <c r="D440" s="190"/>
      <c r="E440" s="191"/>
      <c r="F440" s="154">
        <f>F436+F438-F439</f>
        <v>-345523.4</v>
      </c>
      <c r="G440" s="104"/>
    </row>
    <row r="441" spans="1:8" x14ac:dyDescent="0.3">
      <c r="A441" s="185"/>
      <c r="B441" s="49"/>
      <c r="C441" s="49"/>
      <c r="D441" s="49"/>
      <c r="E441" s="49"/>
      <c r="F441" s="49"/>
      <c r="G441" s="49"/>
      <c r="H441" s="49"/>
    </row>
    <row r="442" spans="1:8" x14ac:dyDescent="0.3">
      <c r="A442" s="185"/>
      <c r="B442" s="49"/>
      <c r="C442" s="49"/>
      <c r="D442" s="49"/>
      <c r="E442" s="49"/>
      <c r="F442" s="49"/>
      <c r="G442" s="49"/>
      <c r="H442" s="49"/>
    </row>
    <row r="443" spans="1:8" ht="15.6" x14ac:dyDescent="0.3">
      <c r="A443" s="188" t="s">
        <v>596</v>
      </c>
      <c r="B443" s="188"/>
      <c r="C443" s="188"/>
      <c r="D443" s="188"/>
      <c r="E443" s="188"/>
      <c r="F443" s="188"/>
      <c r="G443" s="188"/>
    </row>
    <row r="444" spans="1:8" x14ac:dyDescent="0.3">
      <c r="A444" s="195" t="s">
        <v>34</v>
      </c>
      <c r="B444" s="196"/>
      <c r="C444" s="196"/>
      <c r="D444" s="196"/>
      <c r="E444" s="196"/>
      <c r="F444" s="197"/>
      <c r="G444" s="94"/>
    </row>
    <row r="445" spans="1:8" ht="27" x14ac:dyDescent="0.3">
      <c r="A445" s="75">
        <v>1</v>
      </c>
      <c r="B445" s="72" t="s">
        <v>91</v>
      </c>
      <c r="C445" s="28"/>
      <c r="D445" s="28">
        <v>2</v>
      </c>
      <c r="E445" s="28" t="s">
        <v>13</v>
      </c>
      <c r="F445" s="5">
        <v>2682.37</v>
      </c>
      <c r="G445" s="28" t="s">
        <v>15</v>
      </c>
    </row>
    <row r="446" spans="1:8" ht="40.200000000000003" x14ac:dyDescent="0.3">
      <c r="A446" s="75">
        <v>2</v>
      </c>
      <c r="B446" s="25" t="s">
        <v>57</v>
      </c>
      <c r="C446" s="51"/>
      <c r="D446" s="42">
        <v>12</v>
      </c>
      <c r="E446" s="28" t="s">
        <v>58</v>
      </c>
      <c r="F446" s="5">
        <v>60000</v>
      </c>
      <c r="G446" s="40" t="s">
        <v>17</v>
      </c>
    </row>
    <row r="447" spans="1:8" ht="43.2" customHeight="1" x14ac:dyDescent="0.3">
      <c r="A447" s="75">
        <v>3</v>
      </c>
      <c r="B447" s="25" t="s">
        <v>126</v>
      </c>
      <c r="C447" s="26"/>
      <c r="D447" s="26">
        <v>1</v>
      </c>
      <c r="E447" s="27" t="s">
        <v>19</v>
      </c>
      <c r="F447" s="5">
        <v>28161.65</v>
      </c>
      <c r="G447" s="28" t="s">
        <v>83</v>
      </c>
    </row>
    <row r="448" spans="1:8" x14ac:dyDescent="0.3">
      <c r="A448" s="75">
        <v>4</v>
      </c>
      <c r="B448" s="70" t="s">
        <v>304</v>
      </c>
      <c r="C448" s="95">
        <v>26</v>
      </c>
      <c r="D448" s="21">
        <v>1</v>
      </c>
      <c r="E448" s="75" t="s">
        <v>13</v>
      </c>
      <c r="F448" s="96">
        <v>707.55</v>
      </c>
      <c r="G448" s="28" t="s">
        <v>125</v>
      </c>
    </row>
    <row r="449" spans="1:7" ht="27" x14ac:dyDescent="0.3">
      <c r="A449" s="75">
        <v>5</v>
      </c>
      <c r="B449" s="25" t="s">
        <v>478</v>
      </c>
      <c r="C449" s="51"/>
      <c r="D449" s="51">
        <v>1</v>
      </c>
      <c r="E449" s="28" t="s">
        <v>13</v>
      </c>
      <c r="F449" s="5">
        <v>35000</v>
      </c>
      <c r="G449" s="40" t="s">
        <v>342</v>
      </c>
    </row>
    <row r="450" spans="1:7" x14ac:dyDescent="0.3">
      <c r="A450" s="75">
        <v>6</v>
      </c>
      <c r="B450" s="71" t="s">
        <v>467</v>
      </c>
      <c r="C450" s="51"/>
      <c r="D450" s="42">
        <v>0.5</v>
      </c>
      <c r="E450" s="28" t="s">
        <v>58</v>
      </c>
      <c r="F450" s="5">
        <v>2320.3000000000002</v>
      </c>
      <c r="G450" s="40" t="s">
        <v>354</v>
      </c>
    </row>
    <row r="451" spans="1:7" ht="27" x14ac:dyDescent="0.3">
      <c r="A451" s="75">
        <v>7</v>
      </c>
      <c r="B451" s="52" t="s">
        <v>548</v>
      </c>
      <c r="C451" s="167"/>
      <c r="D451" s="167">
        <v>1</v>
      </c>
      <c r="E451" s="168" t="s">
        <v>19</v>
      </c>
      <c r="F451" s="169">
        <v>35672</v>
      </c>
      <c r="G451" s="39"/>
    </row>
    <row r="452" spans="1:7" x14ac:dyDescent="0.3">
      <c r="A452" s="75"/>
      <c r="B452" s="73"/>
      <c r="C452" s="73"/>
      <c r="D452" s="73"/>
      <c r="E452" s="75"/>
      <c r="G452" s="76"/>
    </row>
    <row r="453" spans="1:7" x14ac:dyDescent="0.3">
      <c r="A453" s="75"/>
      <c r="B453" s="189" t="s">
        <v>591</v>
      </c>
      <c r="C453" s="190"/>
      <c r="D453" s="190"/>
      <c r="E453" s="191"/>
      <c r="F453" s="34">
        <v>-10116.92</v>
      </c>
      <c r="G453" s="76"/>
    </row>
    <row r="454" spans="1:7" x14ac:dyDescent="0.3">
      <c r="A454" s="75"/>
      <c r="B454" s="189" t="s">
        <v>592</v>
      </c>
      <c r="C454" s="190"/>
      <c r="D454" s="190"/>
      <c r="E454" s="191"/>
      <c r="F454" s="34">
        <v>123910.08</v>
      </c>
      <c r="G454" s="76"/>
    </row>
    <row r="455" spans="1:7" x14ac:dyDescent="0.3">
      <c r="A455" s="75"/>
      <c r="B455" s="189" t="s">
        <v>595</v>
      </c>
      <c r="C455" s="190"/>
      <c r="D455" s="190"/>
      <c r="E455" s="191"/>
      <c r="F455" s="34">
        <v>130913.04</v>
      </c>
      <c r="G455" s="76"/>
    </row>
    <row r="456" spans="1:7" x14ac:dyDescent="0.3">
      <c r="A456" s="75"/>
      <c r="B456" s="189" t="s">
        <v>593</v>
      </c>
      <c r="C456" s="190"/>
      <c r="D456" s="190"/>
      <c r="E456" s="191"/>
      <c r="F456" s="34">
        <f>SUM(F445:F451)</f>
        <v>164543.87</v>
      </c>
      <c r="G456" s="77"/>
    </row>
    <row r="457" spans="1:7" x14ac:dyDescent="0.3">
      <c r="A457" s="75"/>
      <c r="B457" s="189" t="s">
        <v>594</v>
      </c>
      <c r="C457" s="190"/>
      <c r="D457" s="190"/>
      <c r="E457" s="191"/>
      <c r="F457" s="34">
        <f>F453+F455-F456</f>
        <v>-43747.75</v>
      </c>
      <c r="G457" s="79"/>
    </row>
    <row r="458" spans="1:7" x14ac:dyDescent="0.3">
      <c r="A458" s="80"/>
      <c r="B458" s="49"/>
      <c r="C458" s="49"/>
      <c r="D458" s="49"/>
      <c r="E458" s="49"/>
      <c r="F458" s="50"/>
      <c r="G458" s="83"/>
    </row>
    <row r="459" spans="1:7" x14ac:dyDescent="0.3">
      <c r="A459" s="80"/>
      <c r="B459" s="49"/>
      <c r="C459" s="49"/>
      <c r="D459" s="49"/>
      <c r="E459" s="49"/>
      <c r="F459" s="50"/>
      <c r="G459" s="83"/>
    </row>
    <row r="460" spans="1:7" ht="15.6" x14ac:dyDescent="0.3">
      <c r="A460" s="188" t="s">
        <v>596</v>
      </c>
      <c r="B460" s="188"/>
      <c r="C460" s="188"/>
      <c r="D460" s="188"/>
      <c r="E460" s="188"/>
      <c r="F460" s="188"/>
      <c r="G460" s="188"/>
    </row>
    <row r="461" spans="1:7" x14ac:dyDescent="0.3">
      <c r="A461" s="195" t="s">
        <v>35</v>
      </c>
      <c r="B461" s="196"/>
      <c r="C461" s="196"/>
      <c r="D461" s="196"/>
      <c r="E461" s="196"/>
      <c r="F461" s="197"/>
      <c r="G461" s="84"/>
    </row>
    <row r="462" spans="1:7" ht="40.200000000000003" x14ac:dyDescent="0.3">
      <c r="A462" s="28">
        <v>1</v>
      </c>
      <c r="B462" s="25" t="s">
        <v>126</v>
      </c>
      <c r="C462" s="28"/>
      <c r="D462" s="26">
        <v>1</v>
      </c>
      <c r="E462" s="27" t="s">
        <v>19</v>
      </c>
      <c r="F462" s="5">
        <v>12749.3</v>
      </c>
      <c r="G462" s="28" t="s">
        <v>83</v>
      </c>
    </row>
    <row r="463" spans="1:7" ht="27" x14ac:dyDescent="0.3">
      <c r="A463" s="28">
        <v>2</v>
      </c>
      <c r="B463" s="106" t="s">
        <v>305</v>
      </c>
      <c r="C463" s="28"/>
      <c r="D463" s="18">
        <v>1</v>
      </c>
      <c r="E463" s="28" t="s">
        <v>13</v>
      </c>
      <c r="F463" s="5">
        <v>7734.12</v>
      </c>
      <c r="G463" s="28" t="s">
        <v>83</v>
      </c>
    </row>
    <row r="464" spans="1:7" ht="26.4" x14ac:dyDescent="0.3">
      <c r="A464" s="28">
        <v>3</v>
      </c>
      <c r="B464" s="70" t="s">
        <v>306</v>
      </c>
      <c r="C464" s="28">
        <v>28</v>
      </c>
      <c r="D464" s="18">
        <v>1</v>
      </c>
      <c r="E464" s="28" t="s">
        <v>16</v>
      </c>
      <c r="F464" s="5">
        <v>4892.66</v>
      </c>
      <c r="G464" s="28" t="s">
        <v>125</v>
      </c>
    </row>
    <row r="465" spans="1:7" x14ac:dyDescent="0.3">
      <c r="A465" s="28">
        <v>4</v>
      </c>
      <c r="B465" s="106" t="s">
        <v>228</v>
      </c>
      <c r="C465" s="28"/>
      <c r="D465" s="18">
        <v>1</v>
      </c>
      <c r="E465" s="28" t="s">
        <v>13</v>
      </c>
      <c r="F465" s="5">
        <v>41415.699999999997</v>
      </c>
      <c r="G465" s="28" t="s">
        <v>128</v>
      </c>
    </row>
    <row r="466" spans="1:7" x14ac:dyDescent="0.3">
      <c r="A466" s="28">
        <v>5</v>
      </c>
      <c r="B466" s="106" t="s">
        <v>307</v>
      </c>
      <c r="C466" s="28"/>
      <c r="D466" s="18">
        <v>1</v>
      </c>
      <c r="E466" s="28" t="s">
        <v>13</v>
      </c>
      <c r="F466" s="5">
        <v>60000</v>
      </c>
      <c r="G466" s="28" t="s">
        <v>153</v>
      </c>
    </row>
    <row r="467" spans="1:7" x14ac:dyDescent="0.3">
      <c r="A467" s="28">
        <v>6</v>
      </c>
      <c r="B467" s="106" t="s">
        <v>479</v>
      </c>
      <c r="C467" s="28">
        <v>31</v>
      </c>
      <c r="D467" s="40">
        <v>2</v>
      </c>
      <c r="E467" s="28" t="s">
        <v>58</v>
      </c>
      <c r="F467" s="5">
        <v>3523.26</v>
      </c>
      <c r="G467" s="28" t="s">
        <v>153</v>
      </c>
    </row>
    <row r="468" spans="1:7" x14ac:dyDescent="0.3">
      <c r="A468" s="28">
        <v>7</v>
      </c>
      <c r="B468" s="106" t="s">
        <v>480</v>
      </c>
      <c r="C468" s="28">
        <v>30</v>
      </c>
      <c r="D468" s="18">
        <v>2</v>
      </c>
      <c r="E468" s="28" t="s">
        <v>13</v>
      </c>
      <c r="F468" s="5">
        <v>1666.74</v>
      </c>
      <c r="G468" s="28" t="s">
        <v>211</v>
      </c>
    </row>
    <row r="469" spans="1:7" x14ac:dyDescent="0.3">
      <c r="A469" s="28">
        <v>8</v>
      </c>
      <c r="B469" s="106" t="s">
        <v>481</v>
      </c>
      <c r="C469" s="28"/>
      <c r="D469" s="18">
        <v>1</v>
      </c>
      <c r="E469" s="28" t="s">
        <v>13</v>
      </c>
      <c r="F469" s="5">
        <v>1557.44</v>
      </c>
      <c r="G469" s="28" t="s">
        <v>342</v>
      </c>
    </row>
    <row r="470" spans="1:7" ht="27" x14ac:dyDescent="0.3">
      <c r="A470" s="28">
        <v>9</v>
      </c>
      <c r="B470" s="106" t="s">
        <v>482</v>
      </c>
      <c r="C470" s="28"/>
      <c r="D470" s="18">
        <v>1</v>
      </c>
      <c r="E470" s="28" t="s">
        <v>19</v>
      </c>
      <c r="F470" s="5">
        <v>955.96</v>
      </c>
      <c r="G470" s="28" t="s">
        <v>342</v>
      </c>
    </row>
    <row r="471" spans="1:7" ht="26.4" x14ac:dyDescent="0.3">
      <c r="A471" s="87">
        <v>10</v>
      </c>
      <c r="B471" s="176" t="s">
        <v>548</v>
      </c>
      <c r="C471" s="177"/>
      <c r="D471" s="177">
        <v>1</v>
      </c>
      <c r="E471" s="178" t="s">
        <v>19</v>
      </c>
      <c r="F471" s="68">
        <v>25722</v>
      </c>
      <c r="G471" s="87"/>
    </row>
    <row r="472" spans="1:7" x14ac:dyDescent="0.3">
      <c r="A472" s="87"/>
      <c r="B472" s="73"/>
      <c r="C472" s="51"/>
      <c r="D472" s="51"/>
      <c r="E472" s="28"/>
      <c r="F472" s="28"/>
      <c r="G472" s="28"/>
    </row>
    <row r="473" spans="1:7" x14ac:dyDescent="0.3">
      <c r="A473" s="87"/>
      <c r="B473" s="189" t="s">
        <v>591</v>
      </c>
      <c r="C473" s="190"/>
      <c r="D473" s="190"/>
      <c r="E473" s="191"/>
      <c r="F473" s="8">
        <v>20541.169999999998</v>
      </c>
      <c r="G473" s="28"/>
    </row>
    <row r="474" spans="1:7" x14ac:dyDescent="0.3">
      <c r="A474" s="87"/>
      <c r="B474" s="189" t="s">
        <v>592</v>
      </c>
      <c r="C474" s="190"/>
      <c r="D474" s="190"/>
      <c r="E474" s="191"/>
      <c r="F474" s="8">
        <v>124810.56</v>
      </c>
      <c r="G474" s="28"/>
    </row>
    <row r="475" spans="1:7" x14ac:dyDescent="0.3">
      <c r="A475" s="87"/>
      <c r="B475" s="189" t="s">
        <v>595</v>
      </c>
      <c r="C475" s="190"/>
      <c r="D475" s="190"/>
      <c r="E475" s="191"/>
      <c r="F475" s="8">
        <v>121115.02</v>
      </c>
      <c r="G475" s="28"/>
    </row>
    <row r="476" spans="1:7" x14ac:dyDescent="0.3">
      <c r="A476" s="75"/>
      <c r="B476" s="189" t="s">
        <v>593</v>
      </c>
      <c r="C476" s="190"/>
      <c r="D476" s="190"/>
      <c r="E476" s="191"/>
      <c r="F476" s="8">
        <f>SUM(F462:F471)</f>
        <v>160217.18</v>
      </c>
      <c r="G476" s="77"/>
    </row>
    <row r="477" spans="1:7" x14ac:dyDescent="0.3">
      <c r="A477" s="75"/>
      <c r="B477" s="189" t="s">
        <v>594</v>
      </c>
      <c r="C477" s="190"/>
      <c r="D477" s="190"/>
      <c r="E477" s="191"/>
      <c r="F477" s="34">
        <f>F473+F475-F476</f>
        <v>-18560.989999999991</v>
      </c>
      <c r="G477" s="79"/>
    </row>
    <row r="478" spans="1:7" x14ac:dyDescent="0.3">
      <c r="A478" s="80"/>
      <c r="B478" s="49"/>
      <c r="C478" s="49"/>
      <c r="D478" s="49"/>
      <c r="E478" s="49"/>
      <c r="F478" s="50"/>
      <c r="G478" s="83"/>
    </row>
    <row r="479" spans="1:7" x14ac:dyDescent="0.3">
      <c r="A479" s="80"/>
      <c r="B479" s="49"/>
      <c r="C479" s="49"/>
      <c r="D479" s="49"/>
      <c r="E479" s="49"/>
      <c r="F479" s="50"/>
      <c r="G479" s="83"/>
    </row>
    <row r="480" spans="1:7" ht="15.6" x14ac:dyDescent="0.3">
      <c r="A480" s="188" t="s">
        <v>596</v>
      </c>
      <c r="B480" s="188"/>
      <c r="C480" s="188"/>
      <c r="D480" s="188"/>
      <c r="E480" s="188"/>
      <c r="F480" s="188"/>
      <c r="G480" s="188"/>
    </row>
    <row r="481" spans="1:7" x14ac:dyDescent="0.3">
      <c r="A481" s="195" t="s">
        <v>36</v>
      </c>
      <c r="B481" s="196"/>
      <c r="C481" s="196"/>
      <c r="D481" s="196"/>
      <c r="E481" s="196"/>
      <c r="F481" s="197"/>
      <c r="G481" s="94"/>
    </row>
    <row r="482" spans="1:7" ht="27" x14ac:dyDescent="0.3">
      <c r="A482" s="75">
        <v>1</v>
      </c>
      <c r="B482" s="25" t="s">
        <v>310</v>
      </c>
      <c r="C482" s="51"/>
      <c r="D482" s="26">
        <v>1</v>
      </c>
      <c r="E482" s="28" t="s">
        <v>16</v>
      </c>
      <c r="F482" s="5">
        <v>1035.58</v>
      </c>
      <c r="G482" s="40" t="s">
        <v>15</v>
      </c>
    </row>
    <row r="483" spans="1:7" ht="27" x14ac:dyDescent="0.3">
      <c r="A483" s="75">
        <v>2</v>
      </c>
      <c r="B483" s="72" t="s">
        <v>92</v>
      </c>
      <c r="C483" s="28"/>
      <c r="D483" s="28">
        <v>1</v>
      </c>
      <c r="E483" s="28" t="s">
        <v>16</v>
      </c>
      <c r="F483" s="5">
        <v>30000</v>
      </c>
      <c r="G483" s="28" t="s">
        <v>83</v>
      </c>
    </row>
    <row r="484" spans="1:7" ht="40.200000000000003" x14ac:dyDescent="0.3">
      <c r="A484" s="75">
        <v>3</v>
      </c>
      <c r="B484" s="25" t="s">
        <v>126</v>
      </c>
      <c r="C484" s="28"/>
      <c r="D484" s="26">
        <v>1</v>
      </c>
      <c r="E484" s="27" t="s">
        <v>19</v>
      </c>
      <c r="F484" s="5">
        <v>24912.11</v>
      </c>
      <c r="G484" s="28" t="s">
        <v>83</v>
      </c>
    </row>
    <row r="485" spans="1:7" x14ac:dyDescent="0.3">
      <c r="A485" s="75">
        <v>4</v>
      </c>
      <c r="B485" s="25" t="s">
        <v>308</v>
      </c>
      <c r="C485" s="28">
        <v>14</v>
      </c>
      <c r="D485" s="26">
        <v>1</v>
      </c>
      <c r="E485" s="27" t="s">
        <v>13</v>
      </c>
      <c r="F485" s="5">
        <v>440.49</v>
      </c>
      <c r="G485" s="28" t="s">
        <v>83</v>
      </c>
    </row>
    <row r="486" spans="1:7" x14ac:dyDescent="0.3">
      <c r="A486" s="75">
        <v>5</v>
      </c>
      <c r="B486" s="25" t="s">
        <v>309</v>
      </c>
      <c r="C486" s="28"/>
      <c r="D486" s="26">
        <v>1</v>
      </c>
      <c r="E486" s="27" t="s">
        <v>19</v>
      </c>
      <c r="F486" s="5">
        <v>8588.9699999999993</v>
      </c>
      <c r="G486" s="28" t="s">
        <v>83</v>
      </c>
    </row>
    <row r="487" spans="1:7" x14ac:dyDescent="0.3">
      <c r="A487" s="75">
        <v>6</v>
      </c>
      <c r="B487" s="71" t="s">
        <v>338</v>
      </c>
      <c r="C487" s="51"/>
      <c r="D487" s="42">
        <v>15.5</v>
      </c>
      <c r="E487" s="28" t="s">
        <v>157</v>
      </c>
      <c r="F487" s="5">
        <v>47831.65</v>
      </c>
      <c r="G487" s="40" t="s">
        <v>211</v>
      </c>
    </row>
    <row r="488" spans="1:7" x14ac:dyDescent="0.3">
      <c r="A488" s="75">
        <v>7</v>
      </c>
      <c r="B488" s="71" t="s">
        <v>509</v>
      </c>
      <c r="C488" s="51">
        <v>26</v>
      </c>
      <c r="D488" s="26">
        <v>2</v>
      </c>
      <c r="E488" s="28" t="s">
        <v>13</v>
      </c>
      <c r="F488" s="5">
        <v>1668.62</v>
      </c>
      <c r="G488" s="40" t="s">
        <v>354</v>
      </c>
    </row>
    <row r="489" spans="1:7" x14ac:dyDescent="0.3">
      <c r="A489" s="75">
        <v>8</v>
      </c>
      <c r="B489" s="71" t="s">
        <v>554</v>
      </c>
      <c r="C489" s="51"/>
      <c r="D489" s="26">
        <v>1</v>
      </c>
      <c r="E489" s="28" t="s">
        <v>140</v>
      </c>
      <c r="F489" s="5">
        <v>54916.17</v>
      </c>
      <c r="G489" s="40" t="s">
        <v>512</v>
      </c>
    </row>
    <row r="490" spans="1:7" x14ac:dyDescent="0.3">
      <c r="A490" s="75">
        <v>9</v>
      </c>
      <c r="B490" s="71" t="s">
        <v>555</v>
      </c>
      <c r="C490" s="51"/>
      <c r="D490" s="26">
        <v>1</v>
      </c>
      <c r="E490" s="28" t="s">
        <v>455</v>
      </c>
      <c r="F490" s="5">
        <v>1805.9</v>
      </c>
      <c r="G490" s="40" t="s">
        <v>512</v>
      </c>
    </row>
    <row r="491" spans="1:7" ht="27" x14ac:dyDescent="0.3">
      <c r="A491" s="75">
        <v>10</v>
      </c>
      <c r="B491" s="52" t="s">
        <v>548</v>
      </c>
      <c r="C491" s="167"/>
      <c r="D491" s="167">
        <v>1</v>
      </c>
      <c r="E491" s="168" t="s">
        <v>19</v>
      </c>
      <c r="F491" s="45">
        <v>25722</v>
      </c>
      <c r="G491" s="28"/>
    </row>
    <row r="492" spans="1:7" x14ac:dyDescent="0.3">
      <c r="A492" s="75"/>
      <c r="B492" s="73"/>
      <c r="C492" s="73"/>
      <c r="D492" s="107"/>
      <c r="E492" s="75"/>
      <c r="G492" s="76"/>
    </row>
    <row r="493" spans="1:7" x14ac:dyDescent="0.3">
      <c r="A493" s="75"/>
      <c r="B493" s="189" t="s">
        <v>591</v>
      </c>
      <c r="C493" s="190"/>
      <c r="D493" s="190"/>
      <c r="E493" s="191"/>
      <c r="F493" s="34">
        <v>-26695.51</v>
      </c>
      <c r="G493" s="76"/>
    </row>
    <row r="494" spans="1:7" x14ac:dyDescent="0.3">
      <c r="A494" s="75"/>
      <c r="B494" s="189" t="s">
        <v>592</v>
      </c>
      <c r="C494" s="190"/>
      <c r="D494" s="190"/>
      <c r="E494" s="191"/>
      <c r="F494" s="34">
        <v>123372.48</v>
      </c>
      <c r="G494" s="77"/>
    </row>
    <row r="495" spans="1:7" x14ac:dyDescent="0.3">
      <c r="A495" s="75"/>
      <c r="B495" s="189" t="s">
        <v>595</v>
      </c>
      <c r="C495" s="190"/>
      <c r="D495" s="190"/>
      <c r="E495" s="191"/>
      <c r="F495" s="34">
        <v>117168.41</v>
      </c>
      <c r="G495" s="77"/>
    </row>
    <row r="496" spans="1:7" x14ac:dyDescent="0.3">
      <c r="A496" s="75"/>
      <c r="B496" s="189" t="s">
        <v>593</v>
      </c>
      <c r="C496" s="190"/>
      <c r="D496" s="190"/>
      <c r="E496" s="191"/>
      <c r="F496" s="34">
        <f>SUM(F482:F491)</f>
        <v>196921.49</v>
      </c>
      <c r="G496" s="79"/>
    </row>
    <row r="497" spans="1:7" x14ac:dyDescent="0.3">
      <c r="A497" s="80"/>
      <c r="B497" s="189" t="s">
        <v>594</v>
      </c>
      <c r="C497" s="190"/>
      <c r="D497" s="190"/>
      <c r="E497" s="191"/>
      <c r="F497" s="34">
        <f>F493+F495-F496</f>
        <v>-106448.58999999998</v>
      </c>
      <c r="G497" s="179"/>
    </row>
    <row r="498" spans="1:7" x14ac:dyDescent="0.3">
      <c r="A498" s="80"/>
      <c r="B498" s="49"/>
      <c r="C498" s="49"/>
      <c r="D498" s="49"/>
      <c r="E498" s="49"/>
      <c r="F498" s="50"/>
      <c r="G498" s="186"/>
    </row>
    <row r="499" spans="1:7" x14ac:dyDescent="0.3">
      <c r="A499" s="80"/>
      <c r="B499" s="49"/>
      <c r="C499" s="49"/>
      <c r="D499" s="49"/>
      <c r="E499" s="49"/>
      <c r="F499" s="50"/>
      <c r="G499" s="186"/>
    </row>
    <row r="500" spans="1:7" ht="15.6" x14ac:dyDescent="0.3">
      <c r="A500" s="188" t="s">
        <v>596</v>
      </c>
      <c r="B500" s="188"/>
      <c r="C500" s="188"/>
      <c r="D500" s="188"/>
      <c r="E500" s="188"/>
      <c r="F500" s="188"/>
      <c r="G500" s="188"/>
    </row>
    <row r="501" spans="1:7" x14ac:dyDescent="0.3">
      <c r="A501" s="195" t="s">
        <v>37</v>
      </c>
      <c r="B501" s="196"/>
      <c r="C501" s="196"/>
      <c r="D501" s="196"/>
      <c r="E501" s="196"/>
      <c r="F501" s="197"/>
      <c r="G501" s="94"/>
    </row>
    <row r="502" spans="1:7" x14ac:dyDescent="0.3">
      <c r="A502" s="28">
        <v>1</v>
      </c>
      <c r="B502" s="25" t="s">
        <v>48</v>
      </c>
      <c r="C502" s="26"/>
      <c r="D502" s="26">
        <v>1</v>
      </c>
      <c r="E502" s="27" t="s">
        <v>13</v>
      </c>
      <c r="F502" s="5">
        <v>2700</v>
      </c>
      <c r="G502" s="28" t="s">
        <v>14</v>
      </c>
    </row>
    <row r="503" spans="1:7" ht="40.200000000000003" x14ac:dyDescent="0.3">
      <c r="A503" s="28">
        <v>2</v>
      </c>
      <c r="B503" s="25" t="s">
        <v>52</v>
      </c>
      <c r="C503" s="26"/>
      <c r="D503" s="26">
        <v>1</v>
      </c>
      <c r="E503" s="27" t="s">
        <v>19</v>
      </c>
      <c r="F503" s="5">
        <v>22278</v>
      </c>
      <c r="G503" s="28" t="s">
        <v>14</v>
      </c>
    </row>
    <row r="504" spans="1:7" x14ac:dyDescent="0.3">
      <c r="A504" s="28">
        <v>3</v>
      </c>
      <c r="B504" s="25" t="s">
        <v>93</v>
      </c>
      <c r="C504" s="26" t="s">
        <v>94</v>
      </c>
      <c r="D504" s="42">
        <v>3</v>
      </c>
      <c r="E504" s="27" t="s">
        <v>58</v>
      </c>
      <c r="F504" s="5">
        <v>3214.89</v>
      </c>
      <c r="G504" s="28" t="s">
        <v>14</v>
      </c>
    </row>
    <row r="505" spans="1:7" ht="27" x14ac:dyDescent="0.3">
      <c r="A505" s="28">
        <v>4</v>
      </c>
      <c r="B505" s="25" t="s">
        <v>95</v>
      </c>
      <c r="C505" s="26">
        <v>72</v>
      </c>
      <c r="D505" s="26">
        <v>1</v>
      </c>
      <c r="E505" s="27" t="s">
        <v>19</v>
      </c>
      <c r="F505" s="5">
        <v>1176.7</v>
      </c>
      <c r="G505" s="28" t="s">
        <v>14</v>
      </c>
    </row>
    <row r="506" spans="1:7" x14ac:dyDescent="0.3">
      <c r="A506" s="28">
        <v>5</v>
      </c>
      <c r="B506" s="25" t="s">
        <v>96</v>
      </c>
      <c r="C506" s="26">
        <v>127</v>
      </c>
      <c r="D506" s="26">
        <v>2</v>
      </c>
      <c r="E506" s="27" t="s">
        <v>13</v>
      </c>
      <c r="F506" s="5">
        <v>1342.83</v>
      </c>
      <c r="G506" s="28" t="s">
        <v>15</v>
      </c>
    </row>
    <row r="507" spans="1:7" x14ac:dyDescent="0.3">
      <c r="A507" s="28">
        <v>6</v>
      </c>
      <c r="B507" s="25" t="s">
        <v>97</v>
      </c>
      <c r="C507" s="26">
        <v>77</v>
      </c>
      <c r="D507" s="26">
        <v>2</v>
      </c>
      <c r="E507" s="27" t="s">
        <v>13</v>
      </c>
      <c r="F507" s="5">
        <v>1877.52</v>
      </c>
      <c r="G507" s="28" t="s">
        <v>15</v>
      </c>
    </row>
    <row r="508" spans="1:7" x14ac:dyDescent="0.3">
      <c r="A508" s="28">
        <v>7</v>
      </c>
      <c r="B508" s="25" t="s">
        <v>98</v>
      </c>
      <c r="C508" s="26">
        <v>76</v>
      </c>
      <c r="D508" s="42">
        <v>1</v>
      </c>
      <c r="E508" s="27" t="s">
        <v>58</v>
      </c>
      <c r="F508" s="5">
        <v>1750.03</v>
      </c>
      <c r="G508" s="28" t="s">
        <v>15</v>
      </c>
    </row>
    <row r="509" spans="1:7" ht="27" x14ac:dyDescent="0.3">
      <c r="A509" s="28">
        <v>8</v>
      </c>
      <c r="B509" s="25" t="s">
        <v>99</v>
      </c>
      <c r="C509" s="26">
        <v>54</v>
      </c>
      <c r="D509" s="26">
        <v>1</v>
      </c>
      <c r="E509" s="27" t="s">
        <v>19</v>
      </c>
      <c r="F509" s="5">
        <v>2590.13</v>
      </c>
      <c r="G509" s="28" t="s">
        <v>15</v>
      </c>
    </row>
    <row r="510" spans="1:7" ht="27" x14ac:dyDescent="0.3">
      <c r="A510" s="28">
        <v>9</v>
      </c>
      <c r="B510" s="25" t="s">
        <v>100</v>
      </c>
      <c r="C510" s="26">
        <v>80</v>
      </c>
      <c r="D510" s="26">
        <v>1</v>
      </c>
      <c r="E510" s="27" t="s">
        <v>13</v>
      </c>
      <c r="F510" s="5">
        <v>467.98</v>
      </c>
      <c r="G510" s="28" t="s">
        <v>15</v>
      </c>
    </row>
    <row r="511" spans="1:7" ht="27" x14ac:dyDescent="0.3">
      <c r="A511" s="28">
        <v>10</v>
      </c>
      <c r="B511" s="25" t="s">
        <v>138</v>
      </c>
      <c r="C511" s="26"/>
      <c r="D511" s="26">
        <v>1</v>
      </c>
      <c r="E511" s="27" t="s">
        <v>16</v>
      </c>
      <c r="F511" s="5">
        <v>1793.39</v>
      </c>
      <c r="G511" s="28" t="s">
        <v>15</v>
      </c>
    </row>
    <row r="512" spans="1:7" x14ac:dyDescent="0.3">
      <c r="A512" s="28">
        <v>11</v>
      </c>
      <c r="B512" s="25" t="s">
        <v>101</v>
      </c>
      <c r="C512" s="26"/>
      <c r="D512" s="26">
        <v>1</v>
      </c>
      <c r="E512" s="27" t="s">
        <v>13</v>
      </c>
      <c r="F512" s="5">
        <v>1349.27</v>
      </c>
      <c r="G512" s="28" t="s">
        <v>17</v>
      </c>
    </row>
    <row r="513" spans="1:7" ht="53.4" x14ac:dyDescent="0.3">
      <c r="A513" s="28">
        <v>12</v>
      </c>
      <c r="B513" s="25" t="s">
        <v>579</v>
      </c>
      <c r="C513" s="28"/>
      <c r="D513" s="26">
        <v>1</v>
      </c>
      <c r="E513" s="27" t="s">
        <v>19</v>
      </c>
      <c r="F513" s="5">
        <v>13598.49</v>
      </c>
      <c r="G513" s="28" t="s">
        <v>17</v>
      </c>
    </row>
    <row r="514" spans="1:7" ht="27" x14ac:dyDescent="0.3">
      <c r="A514" s="28">
        <v>13</v>
      </c>
      <c r="B514" s="25" t="s">
        <v>131</v>
      </c>
      <c r="C514" s="26"/>
      <c r="D514" s="26"/>
      <c r="E514" s="27"/>
      <c r="F514" s="5">
        <v>5817.51</v>
      </c>
      <c r="G514" s="28" t="s">
        <v>17</v>
      </c>
    </row>
    <row r="515" spans="1:7" x14ac:dyDescent="0.3">
      <c r="A515" s="28">
        <v>14</v>
      </c>
      <c r="B515" s="25" t="s">
        <v>132</v>
      </c>
      <c r="C515" s="26">
        <v>17</v>
      </c>
      <c r="D515" s="42">
        <v>1</v>
      </c>
      <c r="E515" s="27" t="s">
        <v>58</v>
      </c>
      <c r="F515" s="5">
        <v>2444.62</v>
      </c>
      <c r="G515" s="28" t="s">
        <v>17</v>
      </c>
    </row>
    <row r="516" spans="1:7" ht="27" x14ac:dyDescent="0.3">
      <c r="A516" s="28">
        <v>15</v>
      </c>
      <c r="B516" s="25" t="s">
        <v>134</v>
      </c>
      <c r="C516" s="26"/>
      <c r="D516" s="26">
        <v>1</v>
      </c>
      <c r="E516" s="27" t="s">
        <v>13</v>
      </c>
      <c r="F516" s="5">
        <v>6000.07</v>
      </c>
      <c r="G516" s="28" t="s">
        <v>17</v>
      </c>
    </row>
    <row r="517" spans="1:7" x14ac:dyDescent="0.3">
      <c r="A517" s="28">
        <v>16</v>
      </c>
      <c r="B517" s="25" t="s">
        <v>133</v>
      </c>
      <c r="C517" s="26">
        <v>9</v>
      </c>
      <c r="D517" s="26">
        <v>2</v>
      </c>
      <c r="E517" s="27" t="s">
        <v>13</v>
      </c>
      <c r="F517" s="5">
        <v>1381.35</v>
      </c>
      <c r="G517" s="28" t="s">
        <v>83</v>
      </c>
    </row>
    <row r="518" spans="1:7" x14ac:dyDescent="0.3">
      <c r="A518" s="28">
        <v>17</v>
      </c>
      <c r="B518" s="25" t="s">
        <v>135</v>
      </c>
      <c r="C518" s="26" t="s">
        <v>136</v>
      </c>
      <c r="D518" s="42">
        <v>10</v>
      </c>
      <c r="E518" s="27" t="s">
        <v>58</v>
      </c>
      <c r="F518" s="5">
        <v>16691.68</v>
      </c>
      <c r="G518" s="28" t="s">
        <v>83</v>
      </c>
    </row>
    <row r="519" spans="1:7" x14ac:dyDescent="0.3">
      <c r="A519" s="28">
        <v>18</v>
      </c>
      <c r="B519" s="25" t="s">
        <v>137</v>
      </c>
      <c r="C519" s="26">
        <v>9</v>
      </c>
      <c r="D519" s="26">
        <v>2</v>
      </c>
      <c r="E519" s="27" t="s">
        <v>13</v>
      </c>
      <c r="F519" s="5">
        <v>1415.09</v>
      </c>
      <c r="G519" s="28" t="s">
        <v>125</v>
      </c>
    </row>
    <row r="520" spans="1:7" ht="27" x14ac:dyDescent="0.3">
      <c r="A520" s="28">
        <v>19</v>
      </c>
      <c r="B520" s="25" t="s">
        <v>151</v>
      </c>
      <c r="C520" s="26"/>
      <c r="D520" s="42">
        <v>9</v>
      </c>
      <c r="E520" s="27" t="s">
        <v>58</v>
      </c>
      <c r="F520" s="5">
        <v>20989.82</v>
      </c>
      <c r="G520" s="28" t="s">
        <v>125</v>
      </c>
    </row>
    <row r="521" spans="1:7" x14ac:dyDescent="0.3">
      <c r="A521" s="28">
        <v>20</v>
      </c>
      <c r="B521" s="25" t="s">
        <v>312</v>
      </c>
      <c r="C521" s="26">
        <v>46</v>
      </c>
      <c r="D521" s="26">
        <v>2</v>
      </c>
      <c r="E521" s="27" t="s">
        <v>13</v>
      </c>
      <c r="F521" s="5">
        <v>1482.12</v>
      </c>
      <c r="G521" s="28" t="s">
        <v>128</v>
      </c>
    </row>
    <row r="522" spans="1:7" ht="27" x14ac:dyDescent="0.3">
      <c r="A522" s="28">
        <v>21</v>
      </c>
      <c r="B522" s="25" t="s">
        <v>311</v>
      </c>
      <c r="C522" s="26"/>
      <c r="D522" s="26">
        <v>1</v>
      </c>
      <c r="E522" s="27" t="s">
        <v>13</v>
      </c>
      <c r="F522" s="5">
        <v>3700</v>
      </c>
      <c r="G522" s="28" t="s">
        <v>128</v>
      </c>
    </row>
    <row r="523" spans="1:7" x14ac:dyDescent="0.3">
      <c r="A523" s="28">
        <v>22</v>
      </c>
      <c r="B523" s="25" t="s">
        <v>313</v>
      </c>
      <c r="C523" s="26"/>
      <c r="D523" s="26">
        <v>1</v>
      </c>
      <c r="E523" s="27" t="s">
        <v>16</v>
      </c>
      <c r="F523" s="5">
        <v>1834.64</v>
      </c>
      <c r="G523" s="28" t="s">
        <v>153</v>
      </c>
    </row>
    <row r="524" spans="1:7" x14ac:dyDescent="0.3">
      <c r="A524" s="28">
        <v>23</v>
      </c>
      <c r="B524" s="25" t="s">
        <v>366</v>
      </c>
      <c r="C524" s="26"/>
      <c r="D524" s="26">
        <v>48</v>
      </c>
      <c r="E524" s="27" t="s">
        <v>251</v>
      </c>
      <c r="F524" s="5">
        <v>39319.82</v>
      </c>
      <c r="G524" s="28" t="s">
        <v>153</v>
      </c>
    </row>
    <row r="525" spans="1:7" x14ac:dyDescent="0.3">
      <c r="A525" s="28">
        <v>24</v>
      </c>
      <c r="B525" s="25" t="s">
        <v>365</v>
      </c>
      <c r="C525" s="26"/>
      <c r="D525" s="26">
        <v>1</v>
      </c>
      <c r="E525" s="27" t="s">
        <v>42</v>
      </c>
      <c r="F525" s="5">
        <v>25500</v>
      </c>
      <c r="G525" s="28" t="s">
        <v>211</v>
      </c>
    </row>
    <row r="526" spans="1:7" x14ac:dyDescent="0.3">
      <c r="A526" s="28">
        <v>25</v>
      </c>
      <c r="B526" s="25" t="s">
        <v>367</v>
      </c>
      <c r="C526" s="26" t="s">
        <v>368</v>
      </c>
      <c r="D526" s="42">
        <v>8</v>
      </c>
      <c r="E526" s="27" t="s">
        <v>58</v>
      </c>
      <c r="F526" s="5">
        <v>17489.43</v>
      </c>
      <c r="G526" s="28" t="s">
        <v>211</v>
      </c>
    </row>
    <row r="527" spans="1:7" ht="27" x14ac:dyDescent="0.3">
      <c r="A527" s="28">
        <v>26</v>
      </c>
      <c r="B527" s="25" t="s">
        <v>369</v>
      </c>
      <c r="C527" s="26"/>
      <c r="D527" s="26">
        <v>1</v>
      </c>
      <c r="E527" s="27" t="s">
        <v>13</v>
      </c>
      <c r="F527" s="5">
        <v>5669.85</v>
      </c>
      <c r="G527" s="28" t="s">
        <v>211</v>
      </c>
    </row>
    <row r="528" spans="1:7" x14ac:dyDescent="0.3">
      <c r="A528" s="28">
        <v>27</v>
      </c>
      <c r="B528" s="25" t="s">
        <v>370</v>
      </c>
      <c r="C528" s="26">
        <v>52</v>
      </c>
      <c r="D528" s="42">
        <v>1</v>
      </c>
      <c r="E528" s="27" t="s">
        <v>58</v>
      </c>
      <c r="F528" s="5">
        <v>2546.9899999999998</v>
      </c>
      <c r="G528" s="28" t="s">
        <v>211</v>
      </c>
    </row>
    <row r="529" spans="1:7" ht="53.4" x14ac:dyDescent="0.3">
      <c r="A529" s="28">
        <v>28</v>
      </c>
      <c r="B529" s="25" t="s">
        <v>371</v>
      </c>
      <c r="C529" s="26"/>
      <c r="D529" s="26">
        <v>1</v>
      </c>
      <c r="E529" s="27" t="s">
        <v>19</v>
      </c>
      <c r="F529" s="5">
        <v>20151.150000000001</v>
      </c>
      <c r="G529" s="28" t="s">
        <v>211</v>
      </c>
    </row>
    <row r="530" spans="1:7" ht="27" x14ac:dyDescent="0.3">
      <c r="A530" s="28">
        <v>29</v>
      </c>
      <c r="B530" s="25" t="s">
        <v>394</v>
      </c>
      <c r="C530" s="26"/>
      <c r="D530" s="26">
        <v>2</v>
      </c>
      <c r="E530" s="27" t="s">
        <v>13</v>
      </c>
      <c r="F530" s="5">
        <v>3249</v>
      </c>
      <c r="G530" s="28" t="s">
        <v>342</v>
      </c>
    </row>
    <row r="531" spans="1:7" x14ac:dyDescent="0.3">
      <c r="A531" s="28">
        <v>30</v>
      </c>
      <c r="B531" s="25" t="s">
        <v>392</v>
      </c>
      <c r="C531" s="26"/>
      <c r="D531" s="26">
        <v>1</v>
      </c>
      <c r="E531" s="27" t="s">
        <v>140</v>
      </c>
      <c r="F531" s="5">
        <v>129033.4</v>
      </c>
      <c r="G531" s="28" t="s">
        <v>354</v>
      </c>
    </row>
    <row r="532" spans="1:7" x14ac:dyDescent="0.3">
      <c r="A532" s="28">
        <v>31</v>
      </c>
      <c r="B532" s="25" t="s">
        <v>393</v>
      </c>
      <c r="C532" s="26"/>
      <c r="D532" s="26">
        <v>1</v>
      </c>
      <c r="E532" s="27" t="s">
        <v>140</v>
      </c>
      <c r="F532" s="5">
        <v>129033.4</v>
      </c>
      <c r="G532" s="28" t="s">
        <v>354</v>
      </c>
    </row>
    <row r="533" spans="1:7" ht="27" x14ac:dyDescent="0.3">
      <c r="A533" s="28">
        <v>32</v>
      </c>
      <c r="B533" s="25" t="s">
        <v>401</v>
      </c>
      <c r="C533" s="26"/>
      <c r="D533" s="26">
        <v>2</v>
      </c>
      <c r="E533" s="27" t="s">
        <v>402</v>
      </c>
      <c r="F533" s="5">
        <v>41933.81</v>
      </c>
      <c r="G533" s="28" t="s">
        <v>354</v>
      </c>
    </row>
    <row r="534" spans="1:7" x14ac:dyDescent="0.3">
      <c r="A534" s="28">
        <v>33</v>
      </c>
      <c r="B534" s="25" t="s">
        <v>553</v>
      </c>
      <c r="C534" s="26"/>
      <c r="D534" s="26">
        <v>2</v>
      </c>
      <c r="E534" s="27" t="s">
        <v>455</v>
      </c>
      <c r="F534" s="5">
        <v>52072.73</v>
      </c>
      <c r="G534" s="28" t="s">
        <v>354</v>
      </c>
    </row>
    <row r="535" spans="1:7" x14ac:dyDescent="0.3">
      <c r="A535" s="28">
        <v>34</v>
      </c>
      <c r="B535" s="25" t="s">
        <v>438</v>
      </c>
      <c r="C535" s="26"/>
      <c r="D535" s="26">
        <v>1</v>
      </c>
      <c r="E535" s="27" t="s">
        <v>13</v>
      </c>
      <c r="F535" s="5">
        <v>6950</v>
      </c>
      <c r="G535" s="28" t="s">
        <v>354</v>
      </c>
    </row>
    <row r="536" spans="1:7" ht="27" x14ac:dyDescent="0.3">
      <c r="A536" s="28">
        <v>35</v>
      </c>
      <c r="B536" s="25" t="s">
        <v>472</v>
      </c>
      <c r="C536" s="26"/>
      <c r="D536" s="26">
        <v>1</v>
      </c>
      <c r="E536" s="27" t="s">
        <v>13</v>
      </c>
      <c r="F536" s="5">
        <v>3700</v>
      </c>
      <c r="G536" s="28" t="s">
        <v>354</v>
      </c>
    </row>
    <row r="537" spans="1:7" x14ac:dyDescent="0.3">
      <c r="A537" s="28">
        <v>36</v>
      </c>
      <c r="B537" s="25" t="s">
        <v>510</v>
      </c>
      <c r="C537" s="26"/>
      <c r="D537" s="26">
        <v>1</v>
      </c>
      <c r="E537" s="27" t="s">
        <v>19</v>
      </c>
      <c r="F537" s="5">
        <v>3000</v>
      </c>
      <c r="G537" s="28" t="s">
        <v>459</v>
      </c>
    </row>
    <row r="538" spans="1:7" x14ac:dyDescent="0.3">
      <c r="A538" s="28">
        <v>37</v>
      </c>
      <c r="B538" s="25" t="s">
        <v>537</v>
      </c>
      <c r="C538" s="26">
        <v>146</v>
      </c>
      <c r="D538" s="42">
        <v>1.5</v>
      </c>
      <c r="E538" s="27" t="s">
        <v>58</v>
      </c>
      <c r="F538" s="5">
        <v>1851.97</v>
      </c>
      <c r="G538" s="28" t="s">
        <v>459</v>
      </c>
    </row>
    <row r="539" spans="1:7" ht="27" x14ac:dyDescent="0.3">
      <c r="A539" s="28">
        <v>38</v>
      </c>
      <c r="B539" s="25" t="s">
        <v>548</v>
      </c>
      <c r="C539" s="51"/>
      <c r="D539" s="26">
        <v>1</v>
      </c>
      <c r="E539" s="111" t="s">
        <v>19</v>
      </c>
      <c r="F539" s="5">
        <v>31400</v>
      </c>
      <c r="G539" s="28"/>
    </row>
    <row r="540" spans="1:7" x14ac:dyDescent="0.3">
      <c r="A540" s="87"/>
      <c r="B540" s="85"/>
      <c r="C540" s="85"/>
      <c r="D540" s="85"/>
      <c r="E540" s="28"/>
      <c r="F540" s="28"/>
      <c r="G540" s="101"/>
    </row>
    <row r="541" spans="1:7" x14ac:dyDescent="0.3">
      <c r="A541" s="87"/>
      <c r="B541" s="189" t="s">
        <v>591</v>
      </c>
      <c r="C541" s="190"/>
      <c r="D541" s="190"/>
      <c r="E541" s="191"/>
      <c r="F541" s="8">
        <v>-518945.73</v>
      </c>
      <c r="G541" s="101"/>
    </row>
    <row r="542" spans="1:7" x14ac:dyDescent="0.3">
      <c r="A542" s="87"/>
      <c r="B542" s="189" t="s">
        <v>592</v>
      </c>
      <c r="C542" s="190"/>
      <c r="D542" s="190"/>
      <c r="E542" s="191"/>
      <c r="F542" s="8">
        <v>721365.12</v>
      </c>
      <c r="G542" s="101"/>
    </row>
    <row r="543" spans="1:7" x14ac:dyDescent="0.3">
      <c r="A543" s="87"/>
      <c r="B543" s="189" t="s">
        <v>595</v>
      </c>
      <c r="C543" s="190"/>
      <c r="D543" s="190"/>
      <c r="E543" s="191"/>
      <c r="F543" s="8">
        <v>734432.56</v>
      </c>
      <c r="G543" s="101"/>
    </row>
    <row r="544" spans="1:7" x14ac:dyDescent="0.3">
      <c r="A544" s="75"/>
      <c r="B544" s="189" t="s">
        <v>593</v>
      </c>
      <c r="C544" s="190"/>
      <c r="D544" s="190"/>
      <c r="E544" s="191"/>
      <c r="F544" s="8">
        <f>SUM(F502:F539)</f>
        <v>628797.67999999993</v>
      </c>
      <c r="G544" s="77"/>
    </row>
    <row r="545" spans="1:7" x14ac:dyDescent="0.3">
      <c r="A545" s="75"/>
      <c r="B545" s="189" t="s">
        <v>594</v>
      </c>
      <c r="C545" s="190"/>
      <c r="D545" s="190"/>
      <c r="E545" s="191"/>
      <c r="F545" s="34">
        <f>F541+F543-F544</f>
        <v>-413310.84999999986</v>
      </c>
      <c r="G545" s="79"/>
    </row>
    <row r="546" spans="1:7" x14ac:dyDescent="0.3">
      <c r="A546" s="80"/>
      <c r="B546" s="49"/>
      <c r="C546" s="49"/>
      <c r="D546" s="49"/>
      <c r="E546" s="49"/>
      <c r="F546" s="50"/>
      <c r="G546" s="83"/>
    </row>
    <row r="547" spans="1:7" x14ac:dyDescent="0.3">
      <c r="A547" s="80"/>
      <c r="B547" s="81"/>
      <c r="C547" s="81"/>
      <c r="D547" s="81"/>
      <c r="E547" s="80"/>
      <c r="F547" s="83"/>
      <c r="G547" s="83"/>
    </row>
    <row r="548" spans="1:7" ht="15.6" x14ac:dyDescent="0.3">
      <c r="A548" s="188" t="s">
        <v>596</v>
      </c>
      <c r="B548" s="188"/>
      <c r="C548" s="188"/>
      <c r="D548" s="188"/>
      <c r="E548" s="188"/>
      <c r="F548" s="188"/>
      <c r="G548" s="188"/>
    </row>
    <row r="549" spans="1:7" x14ac:dyDescent="0.3">
      <c r="A549" s="195" t="s">
        <v>38</v>
      </c>
      <c r="B549" s="196"/>
      <c r="C549" s="196"/>
      <c r="D549" s="196"/>
      <c r="E549" s="196"/>
      <c r="F549" s="197"/>
      <c r="G549" s="94"/>
    </row>
    <row r="550" spans="1:7" x14ac:dyDescent="0.3">
      <c r="A550" s="28">
        <v>1</v>
      </c>
      <c r="B550" s="72" t="s">
        <v>103</v>
      </c>
      <c r="C550" s="28" t="s">
        <v>102</v>
      </c>
      <c r="D550" s="40">
        <v>6</v>
      </c>
      <c r="E550" s="28" t="s">
        <v>58</v>
      </c>
      <c r="F550" s="5">
        <v>9669.2800000000007</v>
      </c>
      <c r="G550" s="28" t="s">
        <v>15</v>
      </c>
    </row>
    <row r="551" spans="1:7" x14ac:dyDescent="0.3">
      <c r="A551" s="28">
        <v>2</v>
      </c>
      <c r="B551" s="72" t="s">
        <v>314</v>
      </c>
      <c r="C551" s="28"/>
      <c r="D551" s="28">
        <v>1</v>
      </c>
      <c r="E551" s="28" t="s">
        <v>13</v>
      </c>
      <c r="F551" s="5">
        <v>2700</v>
      </c>
      <c r="G551" s="28" t="s">
        <v>15</v>
      </c>
    </row>
    <row r="552" spans="1:7" ht="27" x14ac:dyDescent="0.3">
      <c r="A552" s="99">
        <v>3</v>
      </c>
      <c r="B552" s="105" t="s">
        <v>122</v>
      </c>
      <c r="C552" s="28"/>
      <c r="D552" s="99">
        <v>1</v>
      </c>
      <c r="E552" s="99" t="s">
        <v>19</v>
      </c>
      <c r="F552" s="5">
        <v>17000</v>
      </c>
      <c r="G552" s="28" t="s">
        <v>83</v>
      </c>
    </row>
    <row r="553" spans="1:7" ht="27" x14ac:dyDescent="0.3">
      <c r="A553" s="28">
        <v>4</v>
      </c>
      <c r="B553" s="72" t="s">
        <v>334</v>
      </c>
      <c r="C553" s="28"/>
      <c r="D553" s="40">
        <v>1</v>
      </c>
      <c r="E553" s="28" t="s">
        <v>58</v>
      </c>
      <c r="F553" s="5">
        <v>2258.7600000000002</v>
      </c>
      <c r="G553" s="28" t="s">
        <v>125</v>
      </c>
    </row>
    <row r="554" spans="1:7" x14ac:dyDescent="0.3">
      <c r="A554" s="28">
        <v>5</v>
      </c>
      <c r="B554" s="72" t="s">
        <v>152</v>
      </c>
      <c r="C554" s="28"/>
      <c r="D554" s="28">
        <v>3</v>
      </c>
      <c r="E554" s="28" t="s">
        <v>154</v>
      </c>
      <c r="F554" s="5">
        <v>28602.71</v>
      </c>
      <c r="G554" s="28" t="s">
        <v>128</v>
      </c>
    </row>
    <row r="555" spans="1:7" x14ac:dyDescent="0.3">
      <c r="A555" s="28">
        <v>6</v>
      </c>
      <c r="B555" s="72" t="s">
        <v>315</v>
      </c>
      <c r="C555" s="28"/>
      <c r="D555" s="28">
        <v>1</v>
      </c>
      <c r="E555" s="28" t="s">
        <v>140</v>
      </c>
      <c r="F555" s="5">
        <v>361150.52</v>
      </c>
      <c r="G555" s="28" t="s">
        <v>153</v>
      </c>
    </row>
    <row r="556" spans="1:7" ht="27" x14ac:dyDescent="0.3">
      <c r="A556" s="28">
        <v>7</v>
      </c>
      <c r="B556" s="72" t="s">
        <v>316</v>
      </c>
      <c r="C556" s="28"/>
      <c r="D556" s="28">
        <v>10</v>
      </c>
      <c r="E556" s="28" t="s">
        <v>239</v>
      </c>
      <c r="F556" s="5">
        <v>36117.11</v>
      </c>
      <c r="G556" s="28" t="s">
        <v>153</v>
      </c>
    </row>
    <row r="557" spans="1:7" x14ac:dyDescent="0.3">
      <c r="A557" s="99">
        <v>8</v>
      </c>
      <c r="B557" s="105" t="s">
        <v>317</v>
      </c>
      <c r="C557" s="28"/>
      <c r="D557" s="99">
        <v>5.3</v>
      </c>
      <c r="E557" s="99" t="s">
        <v>58</v>
      </c>
      <c r="F557" s="5">
        <v>1451.78</v>
      </c>
      <c r="G557" s="99" t="s">
        <v>153</v>
      </c>
    </row>
    <row r="558" spans="1:7" x14ac:dyDescent="0.3">
      <c r="A558" s="28">
        <v>9</v>
      </c>
      <c r="B558" s="72" t="s">
        <v>432</v>
      </c>
      <c r="C558" s="28">
        <v>9</v>
      </c>
      <c r="D558" s="40">
        <v>47</v>
      </c>
      <c r="E558" s="28" t="s">
        <v>58</v>
      </c>
      <c r="F558" s="5">
        <v>38555.019999999997</v>
      </c>
      <c r="G558" s="28" t="s">
        <v>153</v>
      </c>
    </row>
    <row r="559" spans="1:7" x14ac:dyDescent="0.3">
      <c r="A559" s="28">
        <v>10</v>
      </c>
      <c r="B559" s="97" t="s">
        <v>335</v>
      </c>
      <c r="C559" s="28">
        <v>85</v>
      </c>
      <c r="D559" s="40">
        <v>1</v>
      </c>
      <c r="E559" s="28" t="s">
        <v>58</v>
      </c>
      <c r="F559" s="5">
        <v>2467.17</v>
      </c>
      <c r="G559" s="28" t="s">
        <v>153</v>
      </c>
    </row>
    <row r="560" spans="1:7" x14ac:dyDescent="0.3">
      <c r="A560" s="28">
        <v>11</v>
      </c>
      <c r="B560" s="72" t="s">
        <v>328</v>
      </c>
      <c r="C560" s="28">
        <v>102</v>
      </c>
      <c r="D560" s="28">
        <v>2</v>
      </c>
      <c r="E560" s="28" t="s">
        <v>13</v>
      </c>
      <c r="F560" s="5">
        <v>1441.49</v>
      </c>
      <c r="G560" s="28" t="s">
        <v>153</v>
      </c>
    </row>
    <row r="561" spans="1:7" x14ac:dyDescent="0.3">
      <c r="A561" s="28">
        <v>12</v>
      </c>
      <c r="B561" s="72" t="s">
        <v>433</v>
      </c>
      <c r="C561" s="28">
        <v>100</v>
      </c>
      <c r="D561" s="28">
        <v>2</v>
      </c>
      <c r="E561" s="28" t="s">
        <v>13</v>
      </c>
      <c r="F561" s="5">
        <v>1469.73</v>
      </c>
      <c r="G561" s="28" t="s">
        <v>211</v>
      </c>
    </row>
    <row r="562" spans="1:7" ht="27" x14ac:dyDescent="0.3">
      <c r="A562" s="28">
        <v>13</v>
      </c>
      <c r="B562" s="72" t="s">
        <v>580</v>
      </c>
      <c r="C562" s="28"/>
      <c r="D562" s="28">
        <v>1</v>
      </c>
      <c r="E562" s="28" t="s">
        <v>13</v>
      </c>
      <c r="F562" s="5">
        <v>3200</v>
      </c>
      <c r="G562" s="28" t="s">
        <v>342</v>
      </c>
    </row>
    <row r="563" spans="1:7" x14ac:dyDescent="0.3">
      <c r="A563" s="28">
        <v>14</v>
      </c>
      <c r="B563" s="72" t="s">
        <v>435</v>
      </c>
      <c r="C563" s="28"/>
      <c r="D563" s="28">
        <v>1</v>
      </c>
      <c r="E563" s="28" t="s">
        <v>13</v>
      </c>
      <c r="F563" s="5">
        <v>914.26</v>
      </c>
      <c r="G563" s="28" t="s">
        <v>342</v>
      </c>
    </row>
    <row r="564" spans="1:7" ht="27" x14ac:dyDescent="0.3">
      <c r="A564" s="28">
        <v>15</v>
      </c>
      <c r="B564" s="72" t="s">
        <v>434</v>
      </c>
      <c r="C564" s="28"/>
      <c r="D564" s="28">
        <v>1</v>
      </c>
      <c r="E564" s="28" t="s">
        <v>13</v>
      </c>
      <c r="F564" s="5">
        <v>3700</v>
      </c>
      <c r="G564" s="28" t="s">
        <v>354</v>
      </c>
    </row>
    <row r="565" spans="1:7" x14ac:dyDescent="0.3">
      <c r="A565" s="28">
        <v>16</v>
      </c>
      <c r="B565" s="72" t="s">
        <v>436</v>
      </c>
      <c r="C565" s="28">
        <v>102</v>
      </c>
      <c r="D565" s="40">
        <v>1.5</v>
      </c>
      <c r="E565" s="28" t="s">
        <v>58</v>
      </c>
      <c r="F565" s="5">
        <v>3286.11</v>
      </c>
      <c r="G565" s="28" t="s">
        <v>354</v>
      </c>
    </row>
    <row r="566" spans="1:7" ht="27" x14ac:dyDescent="0.3">
      <c r="A566" s="28">
        <v>17</v>
      </c>
      <c r="B566" s="72" t="s">
        <v>526</v>
      </c>
      <c r="C566" s="28"/>
      <c r="D566" s="18">
        <v>1</v>
      </c>
      <c r="E566" s="28" t="s">
        <v>19</v>
      </c>
      <c r="F566" s="5">
        <v>2425.25</v>
      </c>
      <c r="G566" s="28" t="s">
        <v>459</v>
      </c>
    </row>
    <row r="567" spans="1:7" x14ac:dyDescent="0.3">
      <c r="A567" s="28">
        <v>18</v>
      </c>
      <c r="B567" s="72" t="s">
        <v>294</v>
      </c>
      <c r="C567" s="28">
        <v>72</v>
      </c>
      <c r="D567" s="28">
        <v>2</v>
      </c>
      <c r="E567" s="28" t="s">
        <v>13</v>
      </c>
      <c r="F567" s="5">
        <v>1443.83</v>
      </c>
      <c r="G567" s="28" t="s">
        <v>459</v>
      </c>
    </row>
    <row r="568" spans="1:7" ht="27" x14ac:dyDescent="0.3">
      <c r="A568" s="28">
        <v>19</v>
      </c>
      <c r="B568" s="25" t="s">
        <v>548</v>
      </c>
      <c r="C568" s="28"/>
      <c r="D568" s="21">
        <v>1</v>
      </c>
      <c r="E568" s="4" t="s">
        <v>19</v>
      </c>
      <c r="F568" s="5">
        <v>24400</v>
      </c>
      <c r="G568" s="28"/>
    </row>
    <row r="569" spans="1:7" x14ac:dyDescent="0.3">
      <c r="A569" s="28"/>
      <c r="B569" s="85"/>
      <c r="C569" s="108"/>
      <c r="D569" s="108"/>
      <c r="E569" s="28"/>
      <c r="F569" s="28"/>
      <c r="G569" s="101"/>
    </row>
    <row r="570" spans="1:7" x14ac:dyDescent="0.3">
      <c r="A570" s="28"/>
      <c r="B570" s="189" t="s">
        <v>591</v>
      </c>
      <c r="C570" s="190"/>
      <c r="D570" s="190"/>
      <c r="E570" s="191"/>
      <c r="F570" s="8">
        <v>104589.01</v>
      </c>
      <c r="G570" s="101"/>
    </row>
    <row r="571" spans="1:7" x14ac:dyDescent="0.3">
      <c r="A571" s="28"/>
      <c r="B571" s="189" t="s">
        <v>592</v>
      </c>
      <c r="C571" s="190"/>
      <c r="D571" s="190"/>
      <c r="E571" s="191"/>
      <c r="F571" s="8">
        <v>441295.68</v>
      </c>
      <c r="G571" s="101"/>
    </row>
    <row r="572" spans="1:7" x14ac:dyDescent="0.3">
      <c r="A572" s="28"/>
      <c r="B572" s="189" t="s">
        <v>595</v>
      </c>
      <c r="C572" s="190"/>
      <c r="D572" s="190"/>
      <c r="E572" s="191"/>
      <c r="F572" s="8">
        <v>450417.42</v>
      </c>
      <c r="G572" s="101"/>
    </row>
    <row r="573" spans="1:7" x14ac:dyDescent="0.3">
      <c r="A573" s="75"/>
      <c r="B573" s="189" t="s">
        <v>593</v>
      </c>
      <c r="C573" s="190"/>
      <c r="D573" s="190"/>
      <c r="E573" s="191"/>
      <c r="F573" s="8">
        <f>SUM(F550:F568)</f>
        <v>542253.02</v>
      </c>
      <c r="G573" s="77"/>
    </row>
    <row r="574" spans="1:7" x14ac:dyDescent="0.3">
      <c r="A574" s="75"/>
      <c r="B574" s="189" t="s">
        <v>594</v>
      </c>
      <c r="C574" s="190"/>
      <c r="D574" s="190"/>
      <c r="E574" s="191"/>
      <c r="F574" s="34">
        <f>F570+F572-F573</f>
        <v>12753.409999999916</v>
      </c>
      <c r="G574" s="79"/>
    </row>
    <row r="575" spans="1:7" x14ac:dyDescent="0.3">
      <c r="A575" s="201"/>
      <c r="B575" s="201"/>
      <c r="C575" s="201"/>
      <c r="D575" s="201"/>
      <c r="E575" s="201"/>
      <c r="F575" s="201"/>
      <c r="G575" s="201"/>
    </row>
    <row r="576" spans="1:7" x14ac:dyDescent="0.3">
      <c r="A576" s="201"/>
      <c r="B576" s="201"/>
      <c r="C576" s="201"/>
      <c r="D576" s="201"/>
      <c r="E576" s="201"/>
      <c r="F576" s="201"/>
      <c r="G576" s="201"/>
    </row>
    <row r="577" spans="1:7" ht="15.6" x14ac:dyDescent="0.3">
      <c r="A577" s="188" t="s">
        <v>596</v>
      </c>
      <c r="B577" s="188"/>
      <c r="C577" s="188"/>
      <c r="D577" s="188"/>
      <c r="E577" s="188"/>
      <c r="F577" s="188"/>
      <c r="G577" s="188"/>
    </row>
    <row r="578" spans="1:7" x14ac:dyDescent="0.3">
      <c r="A578" s="195" t="s">
        <v>39</v>
      </c>
      <c r="B578" s="196"/>
      <c r="C578" s="196"/>
      <c r="D578" s="196"/>
      <c r="E578" s="196"/>
      <c r="F578" s="196"/>
      <c r="G578" s="109"/>
    </row>
    <row r="579" spans="1:7" x14ac:dyDescent="0.3">
      <c r="A579" s="28">
        <v>1</v>
      </c>
      <c r="B579" s="110" t="s">
        <v>66</v>
      </c>
      <c r="C579" s="51"/>
      <c r="D579" s="26">
        <v>5</v>
      </c>
      <c r="E579" s="111" t="s">
        <v>13</v>
      </c>
      <c r="F579" s="5">
        <v>5662.5</v>
      </c>
      <c r="G579" s="28" t="s">
        <v>14</v>
      </c>
    </row>
    <row r="580" spans="1:7" ht="27" x14ac:dyDescent="0.3">
      <c r="A580" s="28">
        <v>2</v>
      </c>
      <c r="B580" s="110" t="s">
        <v>104</v>
      </c>
      <c r="C580" s="51">
        <v>37</v>
      </c>
      <c r="D580" s="26">
        <v>1</v>
      </c>
      <c r="E580" s="111" t="s">
        <v>19</v>
      </c>
      <c r="F580" s="5">
        <v>2684.84</v>
      </c>
      <c r="G580" s="28" t="s">
        <v>14</v>
      </c>
    </row>
    <row r="581" spans="1:7" ht="27" x14ac:dyDescent="0.3">
      <c r="A581" s="28">
        <v>3</v>
      </c>
      <c r="B581" s="110" t="s">
        <v>107</v>
      </c>
      <c r="C581" s="51">
        <v>127</v>
      </c>
      <c r="D581" s="26">
        <v>1</v>
      </c>
      <c r="E581" s="111" t="s">
        <v>105</v>
      </c>
      <c r="F581" s="5">
        <v>12851.93</v>
      </c>
      <c r="G581" s="28" t="s">
        <v>14</v>
      </c>
    </row>
    <row r="582" spans="1:7" x14ac:dyDescent="0.3">
      <c r="A582" s="28">
        <v>4</v>
      </c>
      <c r="B582" s="110" t="s">
        <v>106</v>
      </c>
      <c r="C582" s="51">
        <v>7</v>
      </c>
      <c r="D582" s="26">
        <v>1</v>
      </c>
      <c r="E582" s="111" t="s">
        <v>13</v>
      </c>
      <c r="F582" s="5">
        <v>941.06</v>
      </c>
      <c r="G582" s="28" t="s">
        <v>14</v>
      </c>
    </row>
    <row r="583" spans="1:7" ht="27" x14ac:dyDescent="0.3">
      <c r="A583" s="28">
        <v>5</v>
      </c>
      <c r="B583" s="110" t="s">
        <v>163</v>
      </c>
      <c r="C583" s="51">
        <v>101</v>
      </c>
      <c r="D583" s="26">
        <v>1</v>
      </c>
      <c r="E583" s="111" t="s">
        <v>105</v>
      </c>
      <c r="F583" s="5">
        <v>8688.11</v>
      </c>
      <c r="G583" s="28" t="s">
        <v>15</v>
      </c>
    </row>
    <row r="584" spans="1:7" ht="27" x14ac:dyDescent="0.3">
      <c r="A584" s="28">
        <v>6</v>
      </c>
      <c r="B584" s="110" t="s">
        <v>109</v>
      </c>
      <c r="C584" s="51"/>
      <c r="D584" s="26">
        <v>5</v>
      </c>
      <c r="E584" s="111" t="s">
        <v>13</v>
      </c>
      <c r="F584" s="5">
        <v>5800.98</v>
      </c>
      <c r="G584" s="28" t="s">
        <v>17</v>
      </c>
    </row>
    <row r="585" spans="1:7" ht="40.200000000000003" x14ac:dyDescent="0.3">
      <c r="A585" s="28">
        <v>7</v>
      </c>
      <c r="B585" s="25" t="s">
        <v>126</v>
      </c>
      <c r="C585" s="28"/>
      <c r="D585" s="26">
        <v>1</v>
      </c>
      <c r="E585" s="27" t="s">
        <v>19</v>
      </c>
      <c r="F585" s="5">
        <v>6799.03</v>
      </c>
      <c r="G585" s="28" t="s">
        <v>17</v>
      </c>
    </row>
    <row r="586" spans="1:7" ht="27" x14ac:dyDescent="0.3">
      <c r="A586" s="99">
        <v>8</v>
      </c>
      <c r="B586" s="171" t="s">
        <v>164</v>
      </c>
      <c r="C586" s="99">
        <v>131</v>
      </c>
      <c r="D586" s="167">
        <v>1</v>
      </c>
      <c r="E586" s="172" t="s">
        <v>105</v>
      </c>
      <c r="F586" s="5">
        <v>7211.86</v>
      </c>
      <c r="G586" s="28" t="s">
        <v>17</v>
      </c>
    </row>
    <row r="587" spans="1:7" ht="27" x14ac:dyDescent="0.3">
      <c r="A587" s="28">
        <v>9</v>
      </c>
      <c r="B587" s="171" t="s">
        <v>165</v>
      </c>
      <c r="C587" s="99">
        <v>101</v>
      </c>
      <c r="D587" s="167">
        <v>1</v>
      </c>
      <c r="E587" s="172" t="s">
        <v>105</v>
      </c>
      <c r="F587" s="5">
        <v>7138.55</v>
      </c>
      <c r="G587" s="28" t="s">
        <v>17</v>
      </c>
    </row>
    <row r="588" spans="1:7" x14ac:dyDescent="0.3">
      <c r="A588" s="28">
        <v>10</v>
      </c>
      <c r="B588" s="25" t="s">
        <v>172</v>
      </c>
      <c r="C588" s="28">
        <v>101</v>
      </c>
      <c r="D588" s="26">
        <v>2</v>
      </c>
      <c r="E588" s="27" t="s">
        <v>13</v>
      </c>
      <c r="F588" s="5">
        <v>1623.1</v>
      </c>
      <c r="G588" s="28" t="s">
        <v>17</v>
      </c>
    </row>
    <row r="589" spans="1:7" x14ac:dyDescent="0.3">
      <c r="A589" s="28">
        <v>11</v>
      </c>
      <c r="B589" s="110" t="s">
        <v>166</v>
      </c>
      <c r="C589" s="28">
        <v>68</v>
      </c>
      <c r="D589" s="26">
        <v>1</v>
      </c>
      <c r="E589" s="27" t="s">
        <v>13</v>
      </c>
      <c r="F589" s="5">
        <v>690.68</v>
      </c>
      <c r="G589" s="28" t="s">
        <v>17</v>
      </c>
    </row>
    <row r="590" spans="1:7" ht="27" x14ac:dyDescent="0.3">
      <c r="A590" s="99">
        <v>12</v>
      </c>
      <c r="B590" s="171" t="s">
        <v>167</v>
      </c>
      <c r="C590" s="99">
        <v>120</v>
      </c>
      <c r="D590" s="167">
        <v>1</v>
      </c>
      <c r="E590" s="172" t="s">
        <v>105</v>
      </c>
      <c r="F590" s="5">
        <v>12836.1</v>
      </c>
      <c r="G590" s="28" t="s">
        <v>83</v>
      </c>
    </row>
    <row r="591" spans="1:7" x14ac:dyDescent="0.3">
      <c r="A591" s="28">
        <v>13</v>
      </c>
      <c r="B591" s="25" t="s">
        <v>168</v>
      </c>
      <c r="C591" s="28" t="s">
        <v>169</v>
      </c>
      <c r="D591" s="42">
        <v>6</v>
      </c>
      <c r="E591" s="27" t="s">
        <v>58</v>
      </c>
      <c r="F591" s="5">
        <v>11139.45</v>
      </c>
      <c r="G591" s="28" t="s">
        <v>83</v>
      </c>
    </row>
    <row r="592" spans="1:7" x14ac:dyDescent="0.3">
      <c r="A592" s="28">
        <v>14</v>
      </c>
      <c r="B592" s="110" t="s">
        <v>170</v>
      </c>
      <c r="C592" s="28">
        <v>41</v>
      </c>
      <c r="D592" s="26">
        <v>1</v>
      </c>
      <c r="E592" s="27" t="s">
        <v>13</v>
      </c>
      <c r="F592" s="5">
        <v>707.55</v>
      </c>
      <c r="G592" s="28" t="s">
        <v>83</v>
      </c>
    </row>
    <row r="593" spans="1:7" ht="27" x14ac:dyDescent="0.3">
      <c r="A593" s="28">
        <v>15</v>
      </c>
      <c r="B593" s="25" t="s">
        <v>171</v>
      </c>
      <c r="C593" s="28"/>
      <c r="D593" s="26">
        <v>1</v>
      </c>
      <c r="E593" s="27" t="s">
        <v>13</v>
      </c>
      <c r="F593" s="5">
        <v>707.55</v>
      </c>
      <c r="G593" s="28" t="s">
        <v>125</v>
      </c>
    </row>
    <row r="594" spans="1:7" x14ac:dyDescent="0.3">
      <c r="A594" s="28">
        <v>16</v>
      </c>
      <c r="B594" s="25" t="s">
        <v>174</v>
      </c>
      <c r="C594" s="28">
        <v>95</v>
      </c>
      <c r="D594" s="42">
        <v>1</v>
      </c>
      <c r="E594" s="27" t="s">
        <v>58</v>
      </c>
      <c r="F594" s="5">
        <v>2649.22</v>
      </c>
      <c r="G594" s="28" t="s">
        <v>125</v>
      </c>
    </row>
    <row r="595" spans="1:7" x14ac:dyDescent="0.3">
      <c r="A595" s="28">
        <v>17</v>
      </c>
      <c r="B595" s="25" t="s">
        <v>266</v>
      </c>
      <c r="C595" s="28"/>
      <c r="D595" s="42">
        <v>6.3</v>
      </c>
      <c r="E595" s="27" t="s">
        <v>58</v>
      </c>
      <c r="F595" s="5">
        <v>1698.02</v>
      </c>
      <c r="G595" s="28" t="s">
        <v>125</v>
      </c>
    </row>
    <row r="596" spans="1:7" ht="27" x14ac:dyDescent="0.3">
      <c r="A596" s="28">
        <v>18</v>
      </c>
      <c r="B596" s="25" t="s">
        <v>267</v>
      </c>
      <c r="C596" s="28"/>
      <c r="D596" s="26">
        <v>9</v>
      </c>
      <c r="E596" s="27" t="s">
        <v>239</v>
      </c>
      <c r="F596" s="5">
        <v>32133.22</v>
      </c>
      <c r="G596" s="28" t="s">
        <v>125</v>
      </c>
    </row>
    <row r="597" spans="1:7" x14ac:dyDescent="0.3">
      <c r="A597" s="28">
        <v>19</v>
      </c>
      <c r="B597" s="25" t="s">
        <v>141</v>
      </c>
      <c r="C597" s="26"/>
      <c r="D597" s="26">
        <v>1</v>
      </c>
      <c r="E597" s="27" t="s">
        <v>140</v>
      </c>
      <c r="F597" s="5">
        <v>353365.88</v>
      </c>
      <c r="G597" s="28" t="s">
        <v>128</v>
      </c>
    </row>
    <row r="598" spans="1:7" x14ac:dyDescent="0.3">
      <c r="A598" s="28">
        <v>20</v>
      </c>
      <c r="B598" s="110" t="s">
        <v>173</v>
      </c>
      <c r="C598" s="51">
        <v>211</v>
      </c>
      <c r="D598" s="26">
        <v>1</v>
      </c>
      <c r="E598" s="111" t="s">
        <v>13</v>
      </c>
      <c r="F598" s="5">
        <v>760.68</v>
      </c>
      <c r="G598" s="28" t="s">
        <v>128</v>
      </c>
    </row>
    <row r="599" spans="1:7" ht="27" x14ac:dyDescent="0.3">
      <c r="A599" s="28">
        <v>21</v>
      </c>
      <c r="B599" s="25" t="s">
        <v>265</v>
      </c>
      <c r="C599" s="51"/>
      <c r="D599" s="26">
        <v>2</v>
      </c>
      <c r="E599" s="111" t="s">
        <v>13</v>
      </c>
      <c r="F599" s="5">
        <v>42804.800000000003</v>
      </c>
      <c r="G599" s="28" t="s">
        <v>153</v>
      </c>
    </row>
    <row r="600" spans="1:7" ht="27" x14ac:dyDescent="0.3">
      <c r="A600" s="28">
        <v>22</v>
      </c>
      <c r="B600" s="25" t="s">
        <v>273</v>
      </c>
      <c r="C600" s="151" t="s">
        <v>275</v>
      </c>
      <c r="D600" s="42">
        <v>8</v>
      </c>
      <c r="E600" s="111" t="s">
        <v>58</v>
      </c>
      <c r="F600" s="5">
        <v>13886.28</v>
      </c>
      <c r="G600" s="28" t="s">
        <v>153</v>
      </c>
    </row>
    <row r="601" spans="1:7" x14ac:dyDescent="0.3">
      <c r="A601" s="28">
        <v>23</v>
      </c>
      <c r="B601" s="25" t="s">
        <v>274</v>
      </c>
      <c r="C601" s="51">
        <v>75</v>
      </c>
      <c r="D601" s="26">
        <v>1</v>
      </c>
      <c r="E601" s="111" t="s">
        <v>13</v>
      </c>
      <c r="F601" s="5">
        <v>734.87</v>
      </c>
      <c r="G601" s="28" t="s">
        <v>153</v>
      </c>
    </row>
    <row r="602" spans="1:7" x14ac:dyDescent="0.3">
      <c r="A602" s="28">
        <v>24</v>
      </c>
      <c r="B602" s="25" t="s">
        <v>333</v>
      </c>
      <c r="C602" s="51">
        <v>2</v>
      </c>
      <c r="D602" s="42">
        <v>2</v>
      </c>
      <c r="E602" s="111" t="s">
        <v>58</v>
      </c>
      <c r="F602" s="5">
        <v>4087.29</v>
      </c>
      <c r="G602" s="28" t="s">
        <v>153</v>
      </c>
    </row>
    <row r="603" spans="1:7" x14ac:dyDescent="0.3">
      <c r="A603" s="28">
        <v>25</v>
      </c>
      <c r="B603" s="112" t="s">
        <v>230</v>
      </c>
      <c r="C603" s="51"/>
      <c r="D603" s="26">
        <v>1</v>
      </c>
      <c r="E603" s="111" t="s">
        <v>19</v>
      </c>
      <c r="F603" s="5">
        <v>45000</v>
      </c>
      <c r="G603" s="28" t="s">
        <v>211</v>
      </c>
    </row>
    <row r="604" spans="1:7" x14ac:dyDescent="0.3">
      <c r="A604" s="28">
        <v>26</v>
      </c>
      <c r="B604" s="25" t="s">
        <v>351</v>
      </c>
      <c r="C604" s="51"/>
      <c r="D604" s="26">
        <v>5</v>
      </c>
      <c r="E604" s="111" t="s">
        <v>13</v>
      </c>
      <c r="F604" s="5">
        <v>5950.35</v>
      </c>
      <c r="G604" s="28" t="s">
        <v>211</v>
      </c>
    </row>
    <row r="605" spans="1:7" x14ac:dyDescent="0.3">
      <c r="A605" s="28">
        <v>27</v>
      </c>
      <c r="B605" s="25" t="s">
        <v>353</v>
      </c>
      <c r="C605" s="51">
        <v>9</v>
      </c>
      <c r="D605" s="42">
        <v>2</v>
      </c>
      <c r="E605" s="111" t="s">
        <v>58</v>
      </c>
      <c r="F605" s="5">
        <v>4545.22</v>
      </c>
      <c r="G605" s="28" t="s">
        <v>211</v>
      </c>
    </row>
    <row r="606" spans="1:7" x14ac:dyDescent="0.3">
      <c r="A606" s="28">
        <v>28</v>
      </c>
      <c r="B606" s="25" t="s">
        <v>352</v>
      </c>
      <c r="C606" s="51"/>
      <c r="D606" s="26">
        <v>1</v>
      </c>
      <c r="E606" s="111" t="s">
        <v>13</v>
      </c>
      <c r="F606" s="5">
        <v>1190.07</v>
      </c>
      <c r="G606" s="28" t="s">
        <v>342</v>
      </c>
    </row>
    <row r="607" spans="1:7" ht="27" x14ac:dyDescent="0.3">
      <c r="A607" s="28">
        <v>29</v>
      </c>
      <c r="B607" s="25" t="s">
        <v>356</v>
      </c>
      <c r="C607" s="51"/>
      <c r="D607" s="26">
        <v>8</v>
      </c>
      <c r="E607" s="111" t="s">
        <v>256</v>
      </c>
      <c r="F607" s="5">
        <v>47789.96</v>
      </c>
      <c r="G607" s="95" t="s">
        <v>357</v>
      </c>
    </row>
    <row r="608" spans="1:7" ht="27" x14ac:dyDescent="0.3">
      <c r="A608" s="28">
        <v>30</v>
      </c>
      <c r="B608" s="25" t="s">
        <v>427</v>
      </c>
      <c r="C608" s="51">
        <v>51</v>
      </c>
      <c r="D608" s="26">
        <v>1</v>
      </c>
      <c r="E608" s="111" t="s">
        <v>105</v>
      </c>
      <c r="F608" s="5">
        <v>11186.82</v>
      </c>
      <c r="G608" s="95" t="s">
        <v>342</v>
      </c>
    </row>
    <row r="609" spans="1:7" x14ac:dyDescent="0.3">
      <c r="A609" s="28">
        <v>31</v>
      </c>
      <c r="B609" s="25" t="s">
        <v>511</v>
      </c>
      <c r="C609" s="51">
        <v>128</v>
      </c>
      <c r="D609" s="26">
        <v>1</v>
      </c>
      <c r="E609" s="111" t="s">
        <v>13</v>
      </c>
      <c r="F609" s="5">
        <v>702.3</v>
      </c>
      <c r="G609" s="95" t="s">
        <v>342</v>
      </c>
    </row>
    <row r="610" spans="1:7" ht="19.2" customHeight="1" x14ac:dyDescent="0.3">
      <c r="A610" s="28">
        <v>32</v>
      </c>
      <c r="B610" s="25" t="s">
        <v>422</v>
      </c>
      <c r="C610" s="51"/>
      <c r="D610" s="26">
        <v>1</v>
      </c>
      <c r="E610" s="111" t="s">
        <v>13</v>
      </c>
      <c r="F610" s="5">
        <v>1614.17</v>
      </c>
      <c r="G610" s="95" t="s">
        <v>354</v>
      </c>
    </row>
    <row r="611" spans="1:7" ht="30.6" customHeight="1" x14ac:dyDescent="0.3">
      <c r="A611" s="28">
        <v>33</v>
      </c>
      <c r="B611" s="25" t="s">
        <v>423</v>
      </c>
      <c r="C611" s="51"/>
      <c r="D611" s="26">
        <v>1</v>
      </c>
      <c r="E611" s="111" t="s">
        <v>13</v>
      </c>
      <c r="F611" s="5">
        <v>5300</v>
      </c>
      <c r="G611" s="95" t="s">
        <v>354</v>
      </c>
    </row>
    <row r="612" spans="1:7" ht="15.6" customHeight="1" x14ac:dyDescent="0.3">
      <c r="A612" s="28">
        <v>34</v>
      </c>
      <c r="B612" s="25" t="s">
        <v>424</v>
      </c>
      <c r="C612" s="51"/>
      <c r="D612" s="26">
        <v>1</v>
      </c>
      <c r="E612" s="111" t="s">
        <v>13</v>
      </c>
      <c r="F612" s="5">
        <v>3700</v>
      </c>
      <c r="G612" s="95" t="s">
        <v>354</v>
      </c>
    </row>
    <row r="613" spans="1:7" ht="27" customHeight="1" x14ac:dyDescent="0.3">
      <c r="A613" s="28">
        <v>35</v>
      </c>
      <c r="B613" s="25" t="s">
        <v>426</v>
      </c>
      <c r="C613" s="51"/>
      <c r="D613" s="26">
        <v>1</v>
      </c>
      <c r="E613" s="111" t="s">
        <v>13</v>
      </c>
      <c r="F613" s="5">
        <v>3933.82</v>
      </c>
      <c r="G613" s="95" t="s">
        <v>354</v>
      </c>
    </row>
    <row r="614" spans="1:7" ht="15.6" customHeight="1" x14ac:dyDescent="0.3">
      <c r="A614" s="28">
        <v>36</v>
      </c>
      <c r="B614" s="25" t="s">
        <v>425</v>
      </c>
      <c r="C614" s="51"/>
      <c r="D614" s="26">
        <v>1</v>
      </c>
      <c r="E614" s="111" t="s">
        <v>19</v>
      </c>
      <c r="F614" s="5">
        <v>21346.77</v>
      </c>
      <c r="G614" s="95" t="s">
        <v>354</v>
      </c>
    </row>
    <row r="615" spans="1:7" ht="24.6" customHeight="1" x14ac:dyDescent="0.3">
      <c r="A615" s="28">
        <v>37</v>
      </c>
      <c r="B615" s="25" t="s">
        <v>428</v>
      </c>
      <c r="C615" s="157" t="s">
        <v>429</v>
      </c>
      <c r="D615" s="42">
        <v>12</v>
      </c>
      <c r="E615" s="111" t="s">
        <v>58</v>
      </c>
      <c r="F615" s="5">
        <v>25200.1</v>
      </c>
      <c r="G615" s="95" t="s">
        <v>354</v>
      </c>
    </row>
    <row r="616" spans="1:7" ht="15.6" customHeight="1" x14ac:dyDescent="0.3">
      <c r="A616" s="28">
        <v>38</v>
      </c>
      <c r="B616" s="25" t="s">
        <v>430</v>
      </c>
      <c r="C616" s="51">
        <v>140</v>
      </c>
      <c r="D616" s="26">
        <v>1</v>
      </c>
      <c r="E616" s="111" t="s">
        <v>16</v>
      </c>
      <c r="F616" s="5">
        <v>3091.51</v>
      </c>
      <c r="G616" s="95" t="s">
        <v>354</v>
      </c>
    </row>
    <row r="617" spans="1:7" ht="30" customHeight="1" x14ac:dyDescent="0.3">
      <c r="A617" s="28">
        <v>39</v>
      </c>
      <c r="B617" s="25" t="s">
        <v>431</v>
      </c>
      <c r="C617" s="51">
        <v>88</v>
      </c>
      <c r="D617" s="26">
        <v>1</v>
      </c>
      <c r="E617" s="111" t="s">
        <v>105</v>
      </c>
      <c r="F617" s="5">
        <v>9498.59</v>
      </c>
      <c r="G617" s="95" t="s">
        <v>354</v>
      </c>
    </row>
    <row r="618" spans="1:7" ht="16.8" customHeight="1" x14ac:dyDescent="0.3">
      <c r="A618" s="28">
        <v>40</v>
      </c>
      <c r="B618" s="25" t="s">
        <v>534</v>
      </c>
      <c r="C618" s="51">
        <v>215</v>
      </c>
      <c r="D618" s="26">
        <v>2</v>
      </c>
      <c r="E618" s="111" t="s">
        <v>13</v>
      </c>
      <c r="F618" s="5">
        <v>1443.83</v>
      </c>
      <c r="G618" s="95" t="s">
        <v>459</v>
      </c>
    </row>
    <row r="619" spans="1:7" ht="16.8" customHeight="1" x14ac:dyDescent="0.3">
      <c r="A619" s="28">
        <v>41</v>
      </c>
      <c r="B619" s="25" t="s">
        <v>545</v>
      </c>
      <c r="C619" s="51" t="s">
        <v>540</v>
      </c>
      <c r="D619" s="42">
        <v>6</v>
      </c>
      <c r="E619" s="111" t="s">
        <v>58</v>
      </c>
      <c r="F619" s="5">
        <v>14376.11</v>
      </c>
      <c r="G619" s="95" t="s">
        <v>459</v>
      </c>
    </row>
    <row r="620" spans="1:7" ht="16.8" customHeight="1" x14ac:dyDescent="0.3">
      <c r="A620" s="28">
        <v>42</v>
      </c>
      <c r="B620" s="25" t="s">
        <v>544</v>
      </c>
      <c r="C620" s="51"/>
      <c r="D620" s="26">
        <v>1</v>
      </c>
      <c r="E620" s="111" t="s">
        <v>13</v>
      </c>
      <c r="F620" s="5">
        <v>1203.76</v>
      </c>
      <c r="G620" s="95" t="s">
        <v>459</v>
      </c>
    </row>
    <row r="621" spans="1:7" ht="16.8" customHeight="1" x14ac:dyDescent="0.3">
      <c r="A621" s="28">
        <v>43</v>
      </c>
      <c r="B621" s="25" t="s">
        <v>556</v>
      </c>
      <c r="C621" s="51">
        <v>72</v>
      </c>
      <c r="D621" s="42">
        <v>1</v>
      </c>
      <c r="E621" s="111" t="s">
        <v>58</v>
      </c>
      <c r="F621" s="5">
        <v>2538.58</v>
      </c>
      <c r="G621" s="95" t="s">
        <v>512</v>
      </c>
    </row>
    <row r="622" spans="1:7" ht="27" x14ac:dyDescent="0.3">
      <c r="A622" s="28">
        <v>44</v>
      </c>
      <c r="B622" s="25" t="s">
        <v>546</v>
      </c>
      <c r="C622" s="51"/>
      <c r="D622" s="26">
        <v>1</v>
      </c>
      <c r="E622" s="111" t="s">
        <v>19</v>
      </c>
      <c r="F622" s="5">
        <v>160000</v>
      </c>
      <c r="G622" s="95" t="s">
        <v>512</v>
      </c>
    </row>
    <row r="623" spans="1:7" x14ac:dyDescent="0.3">
      <c r="A623" s="28">
        <v>45</v>
      </c>
      <c r="B623" s="25" t="s">
        <v>547</v>
      </c>
      <c r="C623" s="51"/>
      <c r="D623" s="26">
        <v>1</v>
      </c>
      <c r="E623" s="111" t="s">
        <v>140</v>
      </c>
      <c r="F623" s="5">
        <v>360975.56</v>
      </c>
      <c r="G623" s="28" t="s">
        <v>512</v>
      </c>
    </row>
    <row r="624" spans="1:7" ht="18.600000000000001" customHeight="1" x14ac:dyDescent="0.3">
      <c r="A624" s="28">
        <v>46</v>
      </c>
      <c r="B624" s="25" t="s">
        <v>549</v>
      </c>
      <c r="C624" s="51"/>
      <c r="D624" s="26">
        <v>1</v>
      </c>
      <c r="E624" s="111" t="s">
        <v>19</v>
      </c>
      <c r="F624" s="5">
        <v>32450.22</v>
      </c>
      <c r="G624" s="28" t="s">
        <v>512</v>
      </c>
    </row>
    <row r="625" spans="1:7" ht="19.2" customHeight="1" x14ac:dyDescent="0.3">
      <c r="A625" s="28">
        <v>47</v>
      </c>
      <c r="B625" s="25" t="s">
        <v>581</v>
      </c>
      <c r="C625" s="51"/>
      <c r="D625" s="26">
        <v>1</v>
      </c>
      <c r="E625" s="111" t="s">
        <v>13</v>
      </c>
      <c r="F625" s="5">
        <v>4200</v>
      </c>
      <c r="G625" s="28" t="s">
        <v>512</v>
      </c>
    </row>
    <row r="626" spans="1:7" ht="28.2" customHeight="1" x14ac:dyDescent="0.3">
      <c r="A626" s="28">
        <v>48</v>
      </c>
      <c r="B626" s="25" t="s">
        <v>548</v>
      </c>
      <c r="C626" s="51"/>
      <c r="D626" s="26">
        <v>1</v>
      </c>
      <c r="E626" s="111" t="s">
        <v>19</v>
      </c>
      <c r="F626" s="5">
        <v>57600</v>
      </c>
      <c r="G626" s="28"/>
    </row>
    <row r="627" spans="1:7" x14ac:dyDescent="0.3">
      <c r="A627" s="28"/>
      <c r="B627" s="85"/>
      <c r="C627" s="28"/>
      <c r="D627" s="28"/>
      <c r="E627" s="28"/>
      <c r="G627" s="28"/>
    </row>
    <row r="628" spans="1:7" x14ac:dyDescent="0.3">
      <c r="A628" s="75"/>
      <c r="B628" s="189" t="s">
        <v>591</v>
      </c>
      <c r="C628" s="190"/>
      <c r="D628" s="190"/>
      <c r="E628" s="191"/>
      <c r="F628" s="34">
        <v>263762.61</v>
      </c>
      <c r="G628" s="113"/>
    </row>
    <row r="629" spans="1:7" x14ac:dyDescent="0.3">
      <c r="A629" s="75"/>
      <c r="B629" s="189" t="s">
        <v>592</v>
      </c>
      <c r="C629" s="190"/>
      <c r="D629" s="190"/>
      <c r="E629" s="191"/>
      <c r="F629" s="34">
        <v>927198.71999999997</v>
      </c>
      <c r="G629" s="76"/>
    </row>
    <row r="630" spans="1:7" x14ac:dyDescent="0.3">
      <c r="A630" s="75"/>
      <c r="B630" s="189" t="s">
        <v>595</v>
      </c>
      <c r="C630" s="190"/>
      <c r="D630" s="190"/>
      <c r="E630" s="191"/>
      <c r="F630" s="8">
        <v>917367.39</v>
      </c>
      <c r="G630" s="76"/>
    </row>
    <row r="631" spans="1:7" x14ac:dyDescent="0.3">
      <c r="A631" s="75"/>
      <c r="B631" s="189" t="s">
        <v>593</v>
      </c>
      <c r="C631" s="190"/>
      <c r="D631" s="190"/>
      <c r="E631" s="191"/>
      <c r="F631" s="8">
        <f>SUM(F579:F626)</f>
        <v>1362441.2899999998</v>
      </c>
      <c r="G631" s="76"/>
    </row>
    <row r="632" spans="1:7" x14ac:dyDescent="0.3">
      <c r="A632" s="75"/>
      <c r="B632" s="189" t="s">
        <v>594</v>
      </c>
      <c r="C632" s="190"/>
      <c r="D632" s="190"/>
      <c r="E632" s="191"/>
      <c r="F632" s="34">
        <f>F628+F630-F631</f>
        <v>-181311.2899999998</v>
      </c>
      <c r="G632" s="76"/>
    </row>
    <row r="633" spans="1:7" x14ac:dyDescent="0.3">
      <c r="A633" s="80"/>
      <c r="B633" s="49"/>
      <c r="C633" s="49"/>
      <c r="D633" s="49"/>
      <c r="E633" s="49"/>
      <c r="F633" s="50"/>
      <c r="G633" s="173"/>
    </row>
    <row r="634" spans="1:7" x14ac:dyDescent="0.3">
      <c r="A634" s="80"/>
      <c r="B634" s="49"/>
      <c r="C634" s="49"/>
      <c r="D634" s="49"/>
      <c r="E634" s="49"/>
      <c r="F634" s="50"/>
      <c r="G634" s="173"/>
    </row>
    <row r="635" spans="1:7" ht="15.6" x14ac:dyDescent="0.3">
      <c r="A635" s="188" t="s">
        <v>596</v>
      </c>
      <c r="B635" s="188"/>
      <c r="C635" s="188"/>
      <c r="D635" s="188"/>
      <c r="E635" s="188"/>
      <c r="F635" s="188"/>
      <c r="G635" s="188"/>
    </row>
    <row r="636" spans="1:7" x14ac:dyDescent="0.3">
      <c r="A636" s="195" t="s">
        <v>40</v>
      </c>
      <c r="B636" s="196"/>
      <c r="C636" s="196"/>
      <c r="D636" s="196"/>
      <c r="E636" s="196"/>
      <c r="F636" s="197"/>
      <c r="G636" s="94"/>
    </row>
    <row r="637" spans="1:7" x14ac:dyDescent="0.3">
      <c r="A637" s="62">
        <v>1</v>
      </c>
      <c r="B637" s="70" t="s">
        <v>318</v>
      </c>
      <c r="C637" s="114"/>
      <c r="D637" s="75">
        <v>1</v>
      </c>
      <c r="E637" s="115" t="s">
        <v>19</v>
      </c>
      <c r="F637" s="5">
        <v>6037.28</v>
      </c>
      <c r="G637" s="5" t="s">
        <v>341</v>
      </c>
    </row>
    <row r="638" spans="1:7" x14ac:dyDescent="0.3">
      <c r="A638" s="62">
        <v>2</v>
      </c>
      <c r="B638" s="97" t="s">
        <v>319</v>
      </c>
      <c r="C638" s="114">
        <v>3</v>
      </c>
      <c r="D638" s="75">
        <v>1</v>
      </c>
      <c r="E638" s="115" t="s">
        <v>13</v>
      </c>
      <c r="F638" s="5">
        <v>707.55</v>
      </c>
      <c r="G638" s="5" t="s">
        <v>125</v>
      </c>
    </row>
    <row r="639" spans="1:7" x14ac:dyDescent="0.3">
      <c r="A639" s="62">
        <v>3</v>
      </c>
      <c r="B639" s="97" t="s">
        <v>320</v>
      </c>
      <c r="C639" s="114"/>
      <c r="D639" s="39">
        <v>4.5</v>
      </c>
      <c r="E639" s="115" t="s">
        <v>58</v>
      </c>
      <c r="F639" s="5">
        <v>10323</v>
      </c>
      <c r="G639" s="5" t="s">
        <v>128</v>
      </c>
    </row>
    <row r="640" spans="1:7" x14ac:dyDescent="0.3">
      <c r="A640" s="62">
        <v>4</v>
      </c>
      <c r="B640" s="97" t="s">
        <v>298</v>
      </c>
      <c r="C640" s="114">
        <v>23</v>
      </c>
      <c r="D640" s="39">
        <v>49.5</v>
      </c>
      <c r="E640" s="115" t="s">
        <v>58</v>
      </c>
      <c r="F640" s="5">
        <v>40467.019999999997</v>
      </c>
      <c r="G640" s="5" t="s">
        <v>153</v>
      </c>
    </row>
    <row r="641" spans="1:8" x14ac:dyDescent="0.3">
      <c r="A641" s="62">
        <v>5</v>
      </c>
      <c r="B641" s="70" t="s">
        <v>340</v>
      </c>
      <c r="C641" s="114"/>
      <c r="D641" s="75">
        <v>1</v>
      </c>
      <c r="E641" s="115" t="s">
        <v>13</v>
      </c>
      <c r="F641" s="5">
        <v>110000</v>
      </c>
      <c r="G641" s="5" t="s">
        <v>211</v>
      </c>
    </row>
    <row r="642" spans="1:8" ht="26.4" x14ac:dyDescent="0.3">
      <c r="A642" s="62">
        <v>6</v>
      </c>
      <c r="B642" s="70" t="s">
        <v>339</v>
      </c>
      <c r="C642" s="114"/>
      <c r="D642" s="75">
        <v>1</v>
      </c>
      <c r="E642" s="115" t="s">
        <v>13</v>
      </c>
      <c r="F642" s="5">
        <v>84000</v>
      </c>
      <c r="G642" s="5" t="s">
        <v>211</v>
      </c>
    </row>
    <row r="643" spans="1:8" x14ac:dyDescent="0.3">
      <c r="A643" s="62">
        <v>7</v>
      </c>
      <c r="B643" s="97" t="s">
        <v>347</v>
      </c>
      <c r="C643" s="114">
        <v>40</v>
      </c>
      <c r="D643" s="39">
        <v>18.5</v>
      </c>
      <c r="E643" s="115" t="s">
        <v>157</v>
      </c>
      <c r="F643" s="5">
        <v>17569.47</v>
      </c>
      <c r="G643" s="5" t="s">
        <v>211</v>
      </c>
    </row>
    <row r="644" spans="1:8" x14ac:dyDescent="0.3">
      <c r="A644" s="62">
        <v>8</v>
      </c>
      <c r="B644" s="25" t="s">
        <v>415</v>
      </c>
      <c r="C644" s="114"/>
      <c r="D644" s="21">
        <v>1</v>
      </c>
      <c r="E644" s="115" t="s">
        <v>13</v>
      </c>
      <c r="F644" s="5">
        <v>2900</v>
      </c>
      <c r="G644" s="5" t="s">
        <v>354</v>
      </c>
    </row>
    <row r="645" spans="1:8" ht="27" x14ac:dyDescent="0.3">
      <c r="A645" s="62">
        <v>9</v>
      </c>
      <c r="B645" s="25" t="s">
        <v>548</v>
      </c>
      <c r="C645" s="114"/>
      <c r="D645" s="21">
        <v>1</v>
      </c>
      <c r="E645" s="4" t="s">
        <v>19</v>
      </c>
      <c r="F645" s="5">
        <v>14200</v>
      </c>
      <c r="G645" s="5"/>
    </row>
    <row r="646" spans="1:8" x14ac:dyDescent="0.3">
      <c r="A646" s="62"/>
      <c r="B646" s="32"/>
      <c r="C646" s="32"/>
      <c r="D646" s="116"/>
      <c r="E646" s="30"/>
      <c r="G646" s="34"/>
    </row>
    <row r="647" spans="1:8" x14ac:dyDescent="0.3">
      <c r="A647" s="62"/>
      <c r="B647" s="189" t="s">
        <v>591</v>
      </c>
      <c r="C647" s="190"/>
      <c r="D647" s="190"/>
      <c r="E647" s="191"/>
      <c r="F647" s="34">
        <v>191900.91</v>
      </c>
      <c r="G647" s="34"/>
    </row>
    <row r="648" spans="1:8" x14ac:dyDescent="0.3">
      <c r="A648" s="62"/>
      <c r="B648" s="189" t="s">
        <v>592</v>
      </c>
      <c r="C648" s="190"/>
      <c r="D648" s="190"/>
      <c r="E648" s="191"/>
      <c r="F648" s="34">
        <v>256605.12</v>
      </c>
      <c r="G648" s="34"/>
    </row>
    <row r="649" spans="1:8" x14ac:dyDescent="0.3">
      <c r="A649" s="62"/>
      <c r="B649" s="189" t="s">
        <v>595</v>
      </c>
      <c r="C649" s="190"/>
      <c r="D649" s="190"/>
      <c r="E649" s="191"/>
      <c r="F649" s="34">
        <v>251116.01</v>
      </c>
      <c r="G649" s="34"/>
    </row>
    <row r="650" spans="1:8" x14ac:dyDescent="0.3">
      <c r="A650" s="62"/>
      <c r="B650" s="189" t="s">
        <v>593</v>
      </c>
      <c r="C650" s="190"/>
      <c r="D650" s="190"/>
      <c r="E650" s="191"/>
      <c r="F650" s="34">
        <f>SUM(F637:F645)</f>
        <v>286204.32</v>
      </c>
      <c r="G650" s="154"/>
    </row>
    <row r="651" spans="1:8" x14ac:dyDescent="0.3">
      <c r="A651" s="117"/>
      <c r="B651" s="189" t="s">
        <v>594</v>
      </c>
      <c r="C651" s="190"/>
      <c r="D651" s="190"/>
      <c r="E651" s="191"/>
      <c r="F651" s="154">
        <f>F647+F649-F650</f>
        <v>156812.60000000003</v>
      </c>
      <c r="G651" s="36"/>
    </row>
    <row r="652" spans="1:8" x14ac:dyDescent="0.3">
      <c r="A652" s="118"/>
      <c r="B652" s="119"/>
      <c r="C652" s="119"/>
      <c r="D652" s="119"/>
      <c r="E652" s="119"/>
      <c r="F652" s="119"/>
      <c r="G652" s="119"/>
      <c r="H652" s="119"/>
    </row>
    <row r="653" spans="1:8" x14ac:dyDescent="0.3">
      <c r="A653" s="48"/>
      <c r="B653" s="121"/>
      <c r="C653" s="121"/>
      <c r="D653" s="121"/>
      <c r="E653" s="121"/>
      <c r="F653" s="121"/>
      <c r="G653" s="121"/>
      <c r="H653" s="121"/>
    </row>
    <row r="654" spans="1:8" ht="15.6" x14ac:dyDescent="0.3">
      <c r="A654" s="188" t="s">
        <v>596</v>
      </c>
      <c r="B654" s="188"/>
      <c r="C654" s="188"/>
      <c r="D654" s="188"/>
      <c r="E654" s="188"/>
      <c r="F654" s="188"/>
      <c r="G654" s="188"/>
    </row>
    <row r="655" spans="1:8" x14ac:dyDescent="0.3">
      <c r="A655" s="192" t="s">
        <v>41</v>
      </c>
      <c r="B655" s="193"/>
      <c r="C655" s="193"/>
      <c r="D655" s="193"/>
      <c r="E655" s="193"/>
      <c r="F655" s="193"/>
      <c r="G655" s="194"/>
    </row>
    <row r="656" spans="1:8" ht="27" x14ac:dyDescent="0.3">
      <c r="A656" s="60">
        <v>1</v>
      </c>
      <c r="B656" s="25" t="s">
        <v>50</v>
      </c>
      <c r="C656" s="26"/>
      <c r="D656" s="26">
        <v>1</v>
      </c>
      <c r="E656" s="27" t="s">
        <v>13</v>
      </c>
      <c r="F656" s="5">
        <v>3600</v>
      </c>
      <c r="G656" s="28" t="s">
        <v>14</v>
      </c>
    </row>
    <row r="657" spans="1:7" ht="27" x14ac:dyDescent="0.3">
      <c r="A657" s="60">
        <v>2</v>
      </c>
      <c r="B657" s="25" t="s">
        <v>49</v>
      </c>
      <c r="C657" s="26"/>
      <c r="D657" s="26">
        <v>1</v>
      </c>
      <c r="E657" s="27" t="s">
        <v>13</v>
      </c>
      <c r="F657" s="5">
        <v>4500</v>
      </c>
      <c r="G657" s="28" t="s">
        <v>14</v>
      </c>
    </row>
    <row r="658" spans="1:7" x14ac:dyDescent="0.3">
      <c r="A658" s="60">
        <v>3</v>
      </c>
      <c r="B658" s="25" t="s">
        <v>110</v>
      </c>
      <c r="C658" s="26">
        <v>290</v>
      </c>
      <c r="D658" s="26">
        <v>1</v>
      </c>
      <c r="E658" s="27" t="s">
        <v>13</v>
      </c>
      <c r="F658" s="5">
        <v>841.12</v>
      </c>
      <c r="G658" s="28" t="s">
        <v>14</v>
      </c>
    </row>
    <row r="659" spans="1:7" ht="27" x14ac:dyDescent="0.3">
      <c r="A659" s="60">
        <v>4</v>
      </c>
      <c r="B659" s="25" t="s">
        <v>111</v>
      </c>
      <c r="C659" s="26">
        <v>277</v>
      </c>
      <c r="D659" s="26">
        <v>1</v>
      </c>
      <c r="E659" s="27" t="s">
        <v>19</v>
      </c>
      <c r="F659" s="5">
        <v>623.32000000000005</v>
      </c>
      <c r="G659" s="28" t="s">
        <v>14</v>
      </c>
    </row>
    <row r="660" spans="1:7" x14ac:dyDescent="0.3">
      <c r="A660" s="60">
        <v>5</v>
      </c>
      <c r="B660" s="25" t="s">
        <v>112</v>
      </c>
      <c r="C660" s="26">
        <v>207</v>
      </c>
      <c r="D660" s="42">
        <v>1</v>
      </c>
      <c r="E660" s="27" t="s">
        <v>58</v>
      </c>
      <c r="F660" s="5">
        <v>2631.4</v>
      </c>
      <c r="G660" s="28" t="s">
        <v>15</v>
      </c>
    </row>
    <row r="661" spans="1:7" ht="27" x14ac:dyDescent="0.3">
      <c r="A661" s="60">
        <v>6</v>
      </c>
      <c r="B661" s="25" t="s">
        <v>113</v>
      </c>
      <c r="C661" s="26">
        <v>263</v>
      </c>
      <c r="D661" s="26">
        <v>1</v>
      </c>
      <c r="E661" s="27" t="s">
        <v>105</v>
      </c>
      <c r="F661" s="5">
        <v>10810.26</v>
      </c>
      <c r="G661" s="28" t="s">
        <v>15</v>
      </c>
    </row>
    <row r="662" spans="1:7" ht="27" x14ac:dyDescent="0.3">
      <c r="A662" s="60">
        <v>7</v>
      </c>
      <c r="B662" s="25" t="s">
        <v>114</v>
      </c>
      <c r="C662" s="26">
        <v>459</v>
      </c>
      <c r="D662" s="26">
        <v>1</v>
      </c>
      <c r="E662" s="27" t="s">
        <v>105</v>
      </c>
      <c r="F662" s="5">
        <v>10810.26</v>
      </c>
      <c r="G662" s="28" t="s">
        <v>15</v>
      </c>
    </row>
    <row r="663" spans="1:7" x14ac:dyDescent="0.3">
      <c r="A663" s="60">
        <v>8</v>
      </c>
      <c r="B663" s="25" t="s">
        <v>115</v>
      </c>
      <c r="C663" s="26">
        <v>256</v>
      </c>
      <c r="D663" s="42">
        <v>1</v>
      </c>
      <c r="E663" s="27" t="s">
        <v>58</v>
      </c>
      <c r="F663" s="5">
        <v>1529.24</v>
      </c>
      <c r="G663" s="28" t="s">
        <v>15</v>
      </c>
    </row>
    <row r="664" spans="1:7" x14ac:dyDescent="0.3">
      <c r="A664" s="60">
        <v>9</v>
      </c>
      <c r="B664" s="25" t="s">
        <v>185</v>
      </c>
      <c r="C664" s="26" t="s">
        <v>186</v>
      </c>
      <c r="D664" s="42">
        <v>4</v>
      </c>
      <c r="E664" s="27" t="s">
        <v>58</v>
      </c>
      <c r="F664" s="5">
        <v>7759.85</v>
      </c>
      <c r="G664" s="28" t="s">
        <v>17</v>
      </c>
    </row>
    <row r="665" spans="1:7" x14ac:dyDescent="0.3">
      <c r="A665" s="60">
        <v>10</v>
      </c>
      <c r="B665" s="25" t="s">
        <v>187</v>
      </c>
      <c r="C665" s="26" t="s">
        <v>188</v>
      </c>
      <c r="D665" s="42">
        <v>4</v>
      </c>
      <c r="E665" s="27" t="s">
        <v>58</v>
      </c>
      <c r="F665" s="5">
        <v>6338.11</v>
      </c>
      <c r="G665" s="28" t="s">
        <v>17</v>
      </c>
    </row>
    <row r="666" spans="1:7" x14ac:dyDescent="0.3">
      <c r="A666" s="60">
        <v>11</v>
      </c>
      <c r="B666" s="25" t="s">
        <v>189</v>
      </c>
      <c r="C666" s="26">
        <v>254</v>
      </c>
      <c r="D666" s="42">
        <v>1</v>
      </c>
      <c r="E666" s="27" t="s">
        <v>58</v>
      </c>
      <c r="F666" s="5">
        <v>1681.09</v>
      </c>
      <c r="G666" s="28" t="s">
        <v>17</v>
      </c>
    </row>
    <row r="667" spans="1:7" ht="27" x14ac:dyDescent="0.3">
      <c r="A667" s="60">
        <v>12</v>
      </c>
      <c r="B667" s="25" t="s">
        <v>190</v>
      </c>
      <c r="C667" s="26">
        <v>156</v>
      </c>
      <c r="D667" s="26">
        <v>1</v>
      </c>
      <c r="E667" s="27" t="s">
        <v>105</v>
      </c>
      <c r="F667" s="5">
        <v>12171.43</v>
      </c>
      <c r="G667" s="28" t="s">
        <v>17</v>
      </c>
    </row>
    <row r="668" spans="1:7" x14ac:dyDescent="0.3">
      <c r="A668" s="60">
        <v>13</v>
      </c>
      <c r="B668" s="25" t="s">
        <v>191</v>
      </c>
      <c r="C668" s="26" t="s">
        <v>192</v>
      </c>
      <c r="D668" s="26">
        <v>2</v>
      </c>
      <c r="E668" s="27" t="s">
        <v>13</v>
      </c>
      <c r="F668" s="5">
        <v>1501.91</v>
      </c>
      <c r="G668" s="28" t="s">
        <v>17</v>
      </c>
    </row>
    <row r="669" spans="1:7" ht="27" x14ac:dyDescent="0.3">
      <c r="A669" s="60">
        <v>14</v>
      </c>
      <c r="B669" s="25" t="s">
        <v>582</v>
      </c>
      <c r="C669" s="26"/>
      <c r="D669" s="26">
        <v>1</v>
      </c>
      <c r="E669" s="27" t="s">
        <v>16</v>
      </c>
      <c r="F669" s="5">
        <v>6493.21</v>
      </c>
      <c r="G669" s="28" t="s">
        <v>17</v>
      </c>
    </row>
    <row r="670" spans="1:7" x14ac:dyDescent="0.3">
      <c r="A670" s="60">
        <v>15</v>
      </c>
      <c r="B670" s="25" t="s">
        <v>193</v>
      </c>
      <c r="C670" s="26" t="s">
        <v>194</v>
      </c>
      <c r="D670" s="42">
        <v>4</v>
      </c>
      <c r="E670" s="27" t="s">
        <v>58</v>
      </c>
      <c r="F670" s="5">
        <v>6392.08</v>
      </c>
      <c r="G670" s="28" t="s">
        <v>17</v>
      </c>
    </row>
    <row r="671" spans="1:7" x14ac:dyDescent="0.3">
      <c r="A671" s="60">
        <v>16</v>
      </c>
      <c r="B671" s="25" t="s">
        <v>195</v>
      </c>
      <c r="C671" s="26">
        <v>254</v>
      </c>
      <c r="D671" s="26">
        <v>2</v>
      </c>
      <c r="E671" s="27" t="s">
        <v>13</v>
      </c>
      <c r="F671" s="5">
        <v>1556.21</v>
      </c>
      <c r="G671" s="28" t="s">
        <v>17</v>
      </c>
    </row>
    <row r="672" spans="1:7" x14ac:dyDescent="0.3">
      <c r="A672" s="60">
        <v>17</v>
      </c>
      <c r="B672" s="25" t="s">
        <v>127</v>
      </c>
      <c r="C672" s="26">
        <v>125</v>
      </c>
      <c r="D672" s="26">
        <v>1</v>
      </c>
      <c r="E672" s="27" t="s">
        <v>13</v>
      </c>
      <c r="F672" s="5">
        <v>712</v>
      </c>
      <c r="G672" s="28" t="s">
        <v>83</v>
      </c>
    </row>
    <row r="673" spans="1:7" ht="27" x14ac:dyDescent="0.3">
      <c r="A673" s="60">
        <v>18</v>
      </c>
      <c r="B673" s="25" t="s">
        <v>196</v>
      </c>
      <c r="C673" s="26"/>
      <c r="D673" s="26">
        <v>1</v>
      </c>
      <c r="E673" s="27" t="s">
        <v>16</v>
      </c>
      <c r="F673" s="5">
        <v>2550.66</v>
      </c>
      <c r="G673" s="28" t="s">
        <v>83</v>
      </c>
    </row>
    <row r="674" spans="1:7" ht="18" customHeight="1" x14ac:dyDescent="0.3">
      <c r="A674" s="60">
        <v>19</v>
      </c>
      <c r="B674" s="25" t="s">
        <v>197</v>
      </c>
      <c r="C674" s="26"/>
      <c r="D674" s="26">
        <v>13</v>
      </c>
      <c r="E674" s="27" t="s">
        <v>13</v>
      </c>
      <c r="F674" s="5">
        <v>3969.1</v>
      </c>
      <c r="G674" s="28" t="s">
        <v>83</v>
      </c>
    </row>
    <row r="675" spans="1:7" x14ac:dyDescent="0.3">
      <c r="A675" s="60">
        <v>20</v>
      </c>
      <c r="B675" s="25" t="s">
        <v>198</v>
      </c>
      <c r="C675" s="26">
        <v>105</v>
      </c>
      <c r="D675" s="42">
        <v>12</v>
      </c>
      <c r="E675" s="27" t="s">
        <v>157</v>
      </c>
      <c r="F675" s="5">
        <v>6848.79</v>
      </c>
      <c r="G675" s="28" t="s">
        <v>125</v>
      </c>
    </row>
    <row r="676" spans="1:7" x14ac:dyDescent="0.3">
      <c r="A676" s="60">
        <v>21</v>
      </c>
      <c r="B676" s="25" t="s">
        <v>199</v>
      </c>
      <c r="C676" s="26">
        <v>72</v>
      </c>
      <c r="D676" s="42">
        <v>11.6</v>
      </c>
      <c r="E676" s="27" t="s">
        <v>157</v>
      </c>
      <c r="F676" s="5">
        <v>6776.56</v>
      </c>
      <c r="G676" s="28" t="s">
        <v>125</v>
      </c>
    </row>
    <row r="677" spans="1:7" x14ac:dyDescent="0.3">
      <c r="A677" s="60">
        <v>22</v>
      </c>
      <c r="B677" s="25" t="s">
        <v>200</v>
      </c>
      <c r="C677" s="26">
        <v>283</v>
      </c>
      <c r="D677" s="42">
        <v>26</v>
      </c>
      <c r="E677" s="27" t="s">
        <v>157</v>
      </c>
      <c r="F677" s="5">
        <v>15235.92</v>
      </c>
      <c r="G677" s="28" t="s">
        <v>125</v>
      </c>
    </row>
    <row r="678" spans="1:7" x14ac:dyDescent="0.3">
      <c r="A678" s="60">
        <v>23</v>
      </c>
      <c r="B678" s="25" t="s">
        <v>201</v>
      </c>
      <c r="C678" s="26">
        <v>33</v>
      </c>
      <c r="D678" s="42">
        <v>22</v>
      </c>
      <c r="E678" s="27" t="s">
        <v>157</v>
      </c>
      <c r="F678" s="5">
        <v>12659.42</v>
      </c>
      <c r="G678" s="28" t="s">
        <v>125</v>
      </c>
    </row>
    <row r="679" spans="1:7" ht="27" x14ac:dyDescent="0.3">
      <c r="A679" s="60">
        <v>24</v>
      </c>
      <c r="B679" s="25" t="s">
        <v>202</v>
      </c>
      <c r="C679" s="26"/>
      <c r="D679" s="42">
        <v>2</v>
      </c>
      <c r="E679" s="27" t="s">
        <v>58</v>
      </c>
      <c r="F679" s="5">
        <v>2418.75</v>
      </c>
      <c r="G679" s="28" t="s">
        <v>125</v>
      </c>
    </row>
    <row r="680" spans="1:7" x14ac:dyDescent="0.3">
      <c r="A680" s="60">
        <v>25</v>
      </c>
      <c r="B680" s="25" t="s">
        <v>203</v>
      </c>
      <c r="C680" s="26"/>
      <c r="D680" s="26">
        <v>2</v>
      </c>
      <c r="E680" s="27" t="s">
        <v>13</v>
      </c>
      <c r="F680" s="5">
        <v>1872.7</v>
      </c>
      <c r="G680" s="28" t="s">
        <v>125</v>
      </c>
    </row>
    <row r="681" spans="1:7" x14ac:dyDescent="0.3">
      <c r="A681" s="60">
        <v>26</v>
      </c>
      <c r="B681" s="25" t="s">
        <v>204</v>
      </c>
      <c r="C681" s="26">
        <v>299</v>
      </c>
      <c r="D681" s="26">
        <v>1</v>
      </c>
      <c r="E681" s="27" t="s">
        <v>13</v>
      </c>
      <c r="F681" s="5">
        <v>707.55</v>
      </c>
      <c r="G681" s="28" t="s">
        <v>125</v>
      </c>
    </row>
    <row r="682" spans="1:7" x14ac:dyDescent="0.3">
      <c r="A682" s="60">
        <v>27</v>
      </c>
      <c r="B682" s="25" t="s">
        <v>205</v>
      </c>
      <c r="C682" s="26">
        <v>243</v>
      </c>
      <c r="D682" s="26">
        <v>2</v>
      </c>
      <c r="E682" s="27" t="s">
        <v>13</v>
      </c>
      <c r="F682" s="5">
        <v>1415.09</v>
      </c>
      <c r="G682" s="28" t="s">
        <v>125</v>
      </c>
    </row>
    <row r="683" spans="1:7" x14ac:dyDescent="0.3">
      <c r="A683" s="60">
        <v>28</v>
      </c>
      <c r="B683" s="25" t="s">
        <v>206</v>
      </c>
      <c r="C683" s="26">
        <v>415</v>
      </c>
      <c r="D683" s="26">
        <v>1</v>
      </c>
      <c r="E683" s="27" t="s">
        <v>13</v>
      </c>
      <c r="F683" s="5">
        <v>714.34</v>
      </c>
      <c r="G683" s="28" t="s">
        <v>125</v>
      </c>
    </row>
    <row r="684" spans="1:7" x14ac:dyDescent="0.3">
      <c r="A684" s="60">
        <v>29</v>
      </c>
      <c r="B684" s="25" t="s">
        <v>207</v>
      </c>
      <c r="C684" s="26">
        <v>415</v>
      </c>
      <c r="D684" s="42">
        <v>1</v>
      </c>
      <c r="E684" s="27" t="s">
        <v>58</v>
      </c>
      <c r="F684" s="5">
        <v>2364.66</v>
      </c>
      <c r="G684" s="28" t="s">
        <v>125</v>
      </c>
    </row>
    <row r="685" spans="1:7" x14ac:dyDescent="0.3">
      <c r="A685" s="60">
        <v>30</v>
      </c>
      <c r="B685" s="25" t="s">
        <v>208</v>
      </c>
      <c r="C685" s="26">
        <v>253</v>
      </c>
      <c r="D685" s="42">
        <v>3</v>
      </c>
      <c r="E685" s="27" t="s">
        <v>58</v>
      </c>
      <c r="F685" s="5">
        <v>5178.8100000000004</v>
      </c>
      <c r="G685" s="28" t="s">
        <v>125</v>
      </c>
    </row>
    <row r="686" spans="1:7" x14ac:dyDescent="0.3">
      <c r="A686" s="60">
        <v>31</v>
      </c>
      <c r="B686" s="25" t="s">
        <v>242</v>
      </c>
      <c r="C686" s="26">
        <v>391</v>
      </c>
      <c r="D686" s="42">
        <v>5</v>
      </c>
      <c r="E686" s="27" t="s">
        <v>157</v>
      </c>
      <c r="F686" s="5">
        <v>3076.68</v>
      </c>
      <c r="G686" s="28" t="s">
        <v>125</v>
      </c>
    </row>
    <row r="687" spans="1:7" x14ac:dyDescent="0.3">
      <c r="A687" s="60">
        <v>32</v>
      </c>
      <c r="B687" s="25" t="s">
        <v>243</v>
      </c>
      <c r="C687" s="26">
        <v>389</v>
      </c>
      <c r="D687" s="42">
        <v>8.76</v>
      </c>
      <c r="E687" s="27" t="s">
        <v>157</v>
      </c>
      <c r="F687" s="5">
        <v>5276.53</v>
      </c>
      <c r="G687" s="28" t="s">
        <v>125</v>
      </c>
    </row>
    <row r="688" spans="1:7" x14ac:dyDescent="0.3">
      <c r="A688" s="60">
        <v>33</v>
      </c>
      <c r="B688" s="25" t="s">
        <v>238</v>
      </c>
      <c r="C688" s="26"/>
      <c r="D688" s="42">
        <v>43</v>
      </c>
      <c r="E688" s="27" t="s">
        <v>58</v>
      </c>
      <c r="F688" s="5">
        <v>11589.85</v>
      </c>
      <c r="G688" s="28" t="s">
        <v>125</v>
      </c>
    </row>
    <row r="689" spans="1:7" ht="27" x14ac:dyDescent="0.3">
      <c r="A689" s="60">
        <v>34</v>
      </c>
      <c r="B689" s="25" t="s">
        <v>240</v>
      </c>
      <c r="C689" s="26"/>
      <c r="D689" s="26">
        <v>9</v>
      </c>
      <c r="E689" s="27" t="s">
        <v>239</v>
      </c>
      <c r="F689" s="5">
        <v>32133.22</v>
      </c>
      <c r="G689" s="28" t="s">
        <v>125</v>
      </c>
    </row>
    <row r="690" spans="1:7" ht="27" x14ac:dyDescent="0.3">
      <c r="A690" s="60">
        <v>35</v>
      </c>
      <c r="B690" s="25" t="s">
        <v>241</v>
      </c>
      <c r="C690" s="26"/>
      <c r="D690" s="26">
        <v>5</v>
      </c>
      <c r="E690" s="27" t="s">
        <v>13</v>
      </c>
      <c r="F690" s="5">
        <v>30888.85</v>
      </c>
      <c r="G690" s="28" t="s">
        <v>125</v>
      </c>
    </row>
    <row r="691" spans="1:7" x14ac:dyDescent="0.3">
      <c r="A691" s="60">
        <v>36</v>
      </c>
      <c r="B691" s="25" t="s">
        <v>260</v>
      </c>
      <c r="C691" s="26">
        <v>304</v>
      </c>
      <c r="D691" s="42">
        <v>1</v>
      </c>
      <c r="E691" s="27" t="s">
        <v>58</v>
      </c>
      <c r="F691" s="5">
        <v>2346.27</v>
      </c>
      <c r="G691" s="28" t="s">
        <v>125</v>
      </c>
    </row>
    <row r="692" spans="1:7" ht="17.399999999999999" customHeight="1" x14ac:dyDescent="0.3">
      <c r="A692" s="60">
        <v>37</v>
      </c>
      <c r="B692" s="25" t="s">
        <v>244</v>
      </c>
      <c r="C692" s="26"/>
      <c r="D692" s="26">
        <v>10</v>
      </c>
      <c r="E692" s="27" t="s">
        <v>13</v>
      </c>
      <c r="F692" s="5">
        <v>11261.08</v>
      </c>
      <c r="G692" s="28" t="s">
        <v>128</v>
      </c>
    </row>
    <row r="693" spans="1:7" x14ac:dyDescent="0.3">
      <c r="A693" s="60">
        <v>38</v>
      </c>
      <c r="B693" s="25" t="s">
        <v>139</v>
      </c>
      <c r="C693" s="26"/>
      <c r="D693" s="26">
        <v>1</v>
      </c>
      <c r="E693" s="27" t="s">
        <v>140</v>
      </c>
      <c r="F693" s="5">
        <v>353635.77</v>
      </c>
      <c r="G693" s="28" t="s">
        <v>128</v>
      </c>
    </row>
    <row r="694" spans="1:7" x14ac:dyDescent="0.3">
      <c r="A694" s="60">
        <v>39</v>
      </c>
      <c r="B694" s="25" t="s">
        <v>209</v>
      </c>
      <c r="C694" s="26">
        <v>368</v>
      </c>
      <c r="D694" s="42">
        <v>0.5</v>
      </c>
      <c r="E694" s="27" t="s">
        <v>58</v>
      </c>
      <c r="F694" s="5">
        <v>842.67</v>
      </c>
      <c r="G694" s="28" t="s">
        <v>128</v>
      </c>
    </row>
    <row r="695" spans="1:7" x14ac:dyDescent="0.3">
      <c r="A695" s="60">
        <v>40</v>
      </c>
      <c r="B695" s="25" t="s">
        <v>210</v>
      </c>
      <c r="C695" s="26">
        <v>332</v>
      </c>
      <c r="D695" s="26">
        <v>1</v>
      </c>
      <c r="E695" s="27" t="s">
        <v>13</v>
      </c>
      <c r="F695" s="5">
        <v>1325.42</v>
      </c>
      <c r="G695" s="28" t="s">
        <v>128</v>
      </c>
    </row>
    <row r="696" spans="1:7" ht="27" x14ac:dyDescent="0.3">
      <c r="A696" s="60">
        <v>41</v>
      </c>
      <c r="B696" s="25" t="s">
        <v>346</v>
      </c>
      <c r="C696" s="26"/>
      <c r="D696" s="26">
        <v>2</v>
      </c>
      <c r="E696" s="27" t="s">
        <v>13</v>
      </c>
      <c r="F696" s="5">
        <v>20264.419999999998</v>
      </c>
      <c r="G696" s="28" t="s">
        <v>128</v>
      </c>
    </row>
    <row r="697" spans="1:7" x14ac:dyDescent="0.3">
      <c r="A697" s="60">
        <v>42</v>
      </c>
      <c r="B697" s="25" t="s">
        <v>261</v>
      </c>
      <c r="C697" s="26">
        <v>119</v>
      </c>
      <c r="D697" s="42">
        <v>1</v>
      </c>
      <c r="E697" s="27" t="s">
        <v>58</v>
      </c>
      <c r="F697" s="5">
        <v>2357.4299999999998</v>
      </c>
      <c r="G697" s="28" t="s">
        <v>153</v>
      </c>
    </row>
    <row r="698" spans="1:7" x14ac:dyDescent="0.3">
      <c r="A698" s="60">
        <v>43</v>
      </c>
      <c r="B698" s="25" t="s">
        <v>262</v>
      </c>
      <c r="C698" s="26">
        <v>460</v>
      </c>
      <c r="D698" s="42">
        <v>1</v>
      </c>
      <c r="E698" s="27" t="s">
        <v>58</v>
      </c>
      <c r="F698" s="5">
        <v>1772.75</v>
      </c>
      <c r="G698" s="28" t="s">
        <v>153</v>
      </c>
    </row>
    <row r="699" spans="1:7" x14ac:dyDescent="0.3">
      <c r="A699" s="60">
        <v>44</v>
      </c>
      <c r="B699" s="25" t="s">
        <v>288</v>
      </c>
      <c r="C699" s="26"/>
      <c r="D699" s="26">
        <v>1</v>
      </c>
      <c r="E699" s="27" t="s">
        <v>221</v>
      </c>
      <c r="F699" s="5">
        <v>734.87</v>
      </c>
      <c r="G699" s="28" t="s">
        <v>153</v>
      </c>
    </row>
    <row r="700" spans="1:7" ht="27" x14ac:dyDescent="0.3">
      <c r="A700" s="60">
        <v>45</v>
      </c>
      <c r="B700" s="25" t="s">
        <v>257</v>
      </c>
      <c r="C700" s="26"/>
      <c r="D700" s="26">
        <v>11</v>
      </c>
      <c r="E700" s="27" t="s">
        <v>256</v>
      </c>
      <c r="F700" s="5">
        <v>66133.84</v>
      </c>
      <c r="G700" s="28" t="s">
        <v>153</v>
      </c>
    </row>
    <row r="701" spans="1:7" ht="27" x14ac:dyDescent="0.3">
      <c r="A701" s="60">
        <v>46</v>
      </c>
      <c r="B701" s="25" t="s">
        <v>258</v>
      </c>
      <c r="C701" s="26"/>
      <c r="D701" s="26">
        <v>8</v>
      </c>
      <c r="E701" s="27" t="s">
        <v>259</v>
      </c>
      <c r="F701" s="5">
        <v>48280.75</v>
      </c>
      <c r="G701" s="28" t="s">
        <v>211</v>
      </c>
    </row>
    <row r="702" spans="1:7" ht="27" x14ac:dyDescent="0.3">
      <c r="A702" s="60">
        <v>47</v>
      </c>
      <c r="B702" s="25" t="s">
        <v>245</v>
      </c>
      <c r="C702" s="26"/>
      <c r="D702" s="26">
        <v>5</v>
      </c>
      <c r="E702" s="27" t="s">
        <v>13</v>
      </c>
      <c r="F702" s="5">
        <v>6000</v>
      </c>
      <c r="G702" s="28" t="s">
        <v>211</v>
      </c>
    </row>
    <row r="703" spans="1:7" x14ac:dyDescent="0.3">
      <c r="A703" s="60">
        <v>48</v>
      </c>
      <c r="B703" s="25" t="s">
        <v>246</v>
      </c>
      <c r="C703" s="26"/>
      <c r="D703" s="26">
        <v>2</v>
      </c>
      <c r="E703" s="27" t="s">
        <v>247</v>
      </c>
      <c r="F703" s="5">
        <v>9857.8700000000008</v>
      </c>
      <c r="G703" s="28" t="s">
        <v>211</v>
      </c>
    </row>
    <row r="704" spans="1:7" x14ac:dyDescent="0.3">
      <c r="A704" s="60">
        <v>49</v>
      </c>
      <c r="B704" s="25" t="s">
        <v>263</v>
      </c>
      <c r="C704" s="26">
        <v>67</v>
      </c>
      <c r="D704" s="42">
        <v>1</v>
      </c>
      <c r="E704" s="27" t="s">
        <v>58</v>
      </c>
      <c r="F704" s="5">
        <v>2273.9</v>
      </c>
      <c r="G704" s="28" t="s">
        <v>211</v>
      </c>
    </row>
    <row r="705" spans="1:8" x14ac:dyDescent="0.3">
      <c r="A705" s="60">
        <v>50</v>
      </c>
      <c r="B705" s="25" t="s">
        <v>374</v>
      </c>
      <c r="C705" s="26">
        <v>408</v>
      </c>
      <c r="D705" s="26">
        <v>2</v>
      </c>
      <c r="E705" s="27" t="s">
        <v>13</v>
      </c>
      <c r="F705" s="45">
        <v>1469.73</v>
      </c>
      <c r="G705" s="28" t="s">
        <v>211</v>
      </c>
    </row>
    <row r="706" spans="1:8" x14ac:dyDescent="0.3">
      <c r="A706" s="60">
        <v>51</v>
      </c>
      <c r="B706" s="25" t="s">
        <v>376</v>
      </c>
      <c r="C706" s="26">
        <v>346</v>
      </c>
      <c r="D706" s="42">
        <v>2</v>
      </c>
      <c r="E706" s="27" t="s">
        <v>58</v>
      </c>
      <c r="F706" s="5">
        <v>3688.37</v>
      </c>
      <c r="G706" s="28" t="s">
        <v>211</v>
      </c>
    </row>
    <row r="707" spans="1:8" x14ac:dyDescent="0.3">
      <c r="A707" s="60">
        <v>52</v>
      </c>
      <c r="B707" s="25" t="s">
        <v>264</v>
      </c>
      <c r="C707" s="26">
        <v>450</v>
      </c>
      <c r="D707" s="42">
        <v>12</v>
      </c>
      <c r="E707" s="27" t="s">
        <v>58</v>
      </c>
      <c r="F707" s="5">
        <v>10221.36</v>
      </c>
      <c r="G707" s="28" t="s">
        <v>211</v>
      </c>
    </row>
    <row r="708" spans="1:8" ht="27" x14ac:dyDescent="0.3">
      <c r="A708" s="60">
        <v>53</v>
      </c>
      <c r="B708" s="25" t="s">
        <v>375</v>
      </c>
      <c r="C708" s="26"/>
      <c r="D708" s="26">
        <v>1</v>
      </c>
      <c r="E708" s="27" t="s">
        <v>16</v>
      </c>
      <c r="F708" s="5">
        <v>51806.69</v>
      </c>
      <c r="G708" s="28" t="s">
        <v>211</v>
      </c>
    </row>
    <row r="709" spans="1:8" ht="27" x14ac:dyDescent="0.3">
      <c r="A709" s="60">
        <v>54</v>
      </c>
      <c r="B709" s="25" t="s">
        <v>377</v>
      </c>
      <c r="C709" s="26"/>
      <c r="D709" s="26">
        <v>1</v>
      </c>
      <c r="E709" s="27" t="s">
        <v>19</v>
      </c>
      <c r="F709" s="5">
        <v>2880.5</v>
      </c>
      <c r="G709" s="28" t="s">
        <v>342</v>
      </c>
    </row>
    <row r="710" spans="1:8" x14ac:dyDescent="0.3">
      <c r="A710" s="60">
        <v>55</v>
      </c>
      <c r="B710" s="25" t="s">
        <v>345</v>
      </c>
      <c r="C710" s="26"/>
      <c r="D710" s="26">
        <v>1</v>
      </c>
      <c r="E710" s="27" t="s">
        <v>16</v>
      </c>
      <c r="F710" s="5">
        <v>79000</v>
      </c>
      <c r="G710" s="28" t="s">
        <v>342</v>
      </c>
      <c r="H710" s="156"/>
    </row>
    <row r="711" spans="1:8" ht="27" x14ac:dyDescent="0.3">
      <c r="A711" s="60">
        <v>56</v>
      </c>
      <c r="B711" s="88" t="s">
        <v>437</v>
      </c>
      <c r="C711" s="28">
        <v>26</v>
      </c>
      <c r="D711" s="28">
        <v>1</v>
      </c>
      <c r="E711" s="28" t="s">
        <v>19</v>
      </c>
      <c r="F711" s="5">
        <v>2953.95</v>
      </c>
      <c r="G711" s="28" t="s">
        <v>342</v>
      </c>
      <c r="H711" s="156"/>
    </row>
    <row r="712" spans="1:8" x14ac:dyDescent="0.3">
      <c r="A712" s="60">
        <v>57</v>
      </c>
      <c r="B712" s="88" t="s">
        <v>439</v>
      </c>
      <c r="C712" s="28">
        <v>223</v>
      </c>
      <c r="D712" s="40">
        <v>0.5</v>
      </c>
      <c r="E712" s="28" t="s">
        <v>58</v>
      </c>
      <c r="F712" s="5">
        <v>960.93</v>
      </c>
      <c r="G712" s="28" t="s">
        <v>342</v>
      </c>
      <c r="H712" s="156"/>
    </row>
    <row r="713" spans="1:8" x14ac:dyDescent="0.3">
      <c r="A713" s="60">
        <v>58</v>
      </c>
      <c r="B713" s="159" t="s">
        <v>440</v>
      </c>
      <c r="C713" s="28">
        <v>363</v>
      </c>
      <c r="D713" s="40">
        <v>1</v>
      </c>
      <c r="E713" s="28" t="s">
        <v>58</v>
      </c>
      <c r="F713" s="5">
        <v>2930.2</v>
      </c>
      <c r="G713" s="28" t="s">
        <v>342</v>
      </c>
      <c r="H713" s="156"/>
    </row>
    <row r="714" spans="1:8" ht="27" x14ac:dyDescent="0.3">
      <c r="A714" s="60">
        <v>59</v>
      </c>
      <c r="B714" s="25" t="s">
        <v>386</v>
      </c>
      <c r="C714" s="26"/>
      <c r="D714" s="26">
        <v>1</v>
      </c>
      <c r="E714" s="27" t="s">
        <v>16</v>
      </c>
      <c r="F714" s="5">
        <v>10746</v>
      </c>
      <c r="G714" s="28" t="s">
        <v>342</v>
      </c>
      <c r="H714" s="156"/>
    </row>
    <row r="715" spans="1:8" x14ac:dyDescent="0.3">
      <c r="A715" s="60">
        <v>60</v>
      </c>
      <c r="B715" s="25" t="s">
        <v>513</v>
      </c>
      <c r="C715" s="28"/>
      <c r="D715" s="28">
        <v>1</v>
      </c>
      <c r="E715" s="28" t="s">
        <v>13</v>
      </c>
      <c r="F715" s="5">
        <v>4200</v>
      </c>
      <c r="G715" s="28" t="s">
        <v>459</v>
      </c>
      <c r="H715" s="156"/>
    </row>
    <row r="716" spans="1:8" x14ac:dyDescent="0.3">
      <c r="A716" s="60">
        <v>61</v>
      </c>
      <c r="B716" s="25" t="s">
        <v>535</v>
      </c>
      <c r="C716" s="28" t="s">
        <v>536</v>
      </c>
      <c r="D716" s="28">
        <v>2</v>
      </c>
      <c r="E716" s="28" t="s">
        <v>13</v>
      </c>
      <c r="F716" s="5">
        <v>1443.83</v>
      </c>
      <c r="G716" s="28" t="s">
        <v>459</v>
      </c>
      <c r="H716" s="156"/>
    </row>
    <row r="717" spans="1:8" x14ac:dyDescent="0.3">
      <c r="A717" s="60">
        <v>62</v>
      </c>
      <c r="B717" s="25" t="s">
        <v>542</v>
      </c>
      <c r="C717" s="28">
        <v>376</v>
      </c>
      <c r="D717" s="40">
        <v>0.5</v>
      </c>
      <c r="E717" s="28" t="s">
        <v>58</v>
      </c>
      <c r="F717" s="5">
        <v>900.67</v>
      </c>
      <c r="G717" s="28" t="s">
        <v>459</v>
      </c>
      <c r="H717" s="156"/>
    </row>
    <row r="718" spans="1:8" ht="27" x14ac:dyDescent="0.3">
      <c r="A718" s="60">
        <v>63</v>
      </c>
      <c r="B718" s="25" t="s">
        <v>557</v>
      </c>
      <c r="C718" s="28">
        <v>273</v>
      </c>
      <c r="D718" s="28">
        <v>1</v>
      </c>
      <c r="E718" s="28" t="s">
        <v>19</v>
      </c>
      <c r="F718" s="5">
        <v>1810.84</v>
      </c>
      <c r="G718" s="28" t="s">
        <v>512</v>
      </c>
      <c r="H718" s="156"/>
    </row>
    <row r="719" spans="1:8" x14ac:dyDescent="0.3">
      <c r="A719" s="60">
        <v>64</v>
      </c>
      <c r="B719" s="25" t="s">
        <v>558</v>
      </c>
      <c r="C719" s="28">
        <v>104</v>
      </c>
      <c r="D719" s="40">
        <v>2</v>
      </c>
      <c r="E719" s="28" t="s">
        <v>58</v>
      </c>
      <c r="F719" s="5">
        <v>4089.38</v>
      </c>
      <c r="G719" s="28" t="s">
        <v>512</v>
      </c>
      <c r="H719" s="156"/>
    </row>
    <row r="720" spans="1:8" ht="27" x14ac:dyDescent="0.3">
      <c r="A720" s="60">
        <v>65</v>
      </c>
      <c r="B720" s="25" t="s">
        <v>550</v>
      </c>
      <c r="C720" s="28"/>
      <c r="D720" s="28">
        <v>5</v>
      </c>
      <c r="E720" s="28" t="s">
        <v>13</v>
      </c>
      <c r="F720" s="5">
        <v>200000</v>
      </c>
      <c r="G720" s="28" t="s">
        <v>512</v>
      </c>
      <c r="H720" s="156"/>
    </row>
    <row r="721" spans="1:8" ht="27" x14ac:dyDescent="0.3">
      <c r="A721" s="60">
        <v>66</v>
      </c>
      <c r="B721" s="25" t="s">
        <v>548</v>
      </c>
      <c r="C721" s="51"/>
      <c r="D721" s="26">
        <v>1</v>
      </c>
      <c r="E721" s="111" t="s">
        <v>19</v>
      </c>
      <c r="F721" s="5">
        <v>172800</v>
      </c>
      <c r="G721" s="28" t="s">
        <v>512</v>
      </c>
      <c r="H721" s="156"/>
    </row>
    <row r="722" spans="1:8" x14ac:dyDescent="0.3">
      <c r="A722" s="28"/>
      <c r="B722" s="85"/>
      <c r="C722" s="85"/>
      <c r="D722" s="123"/>
      <c r="E722" s="123"/>
      <c r="F722" s="123"/>
      <c r="G722" s="124"/>
    </row>
    <row r="723" spans="1:8" x14ac:dyDescent="0.3">
      <c r="A723" s="28"/>
      <c r="B723" s="189" t="s">
        <v>591</v>
      </c>
      <c r="C723" s="190"/>
      <c r="D723" s="190"/>
      <c r="E723" s="191"/>
      <c r="F723" s="8">
        <v>-207427.4</v>
      </c>
      <c r="G723" s="124"/>
    </row>
    <row r="724" spans="1:8" x14ac:dyDescent="0.3">
      <c r="A724" s="28"/>
      <c r="B724" s="189" t="s">
        <v>592</v>
      </c>
      <c r="C724" s="190"/>
      <c r="D724" s="190"/>
      <c r="E724" s="191"/>
      <c r="F724" s="8">
        <v>1646783.04</v>
      </c>
      <c r="G724" s="124"/>
    </row>
    <row r="725" spans="1:8" x14ac:dyDescent="0.3">
      <c r="A725" s="28"/>
      <c r="B725" s="189" t="s">
        <v>595</v>
      </c>
      <c r="C725" s="190"/>
      <c r="D725" s="190"/>
      <c r="E725" s="191"/>
      <c r="F725" s="8">
        <v>1622361.86</v>
      </c>
      <c r="G725" s="124"/>
    </row>
    <row r="726" spans="1:8" x14ac:dyDescent="0.3">
      <c r="A726" s="75"/>
      <c r="B726" s="189" t="s">
        <v>593</v>
      </c>
      <c r="C726" s="190"/>
      <c r="D726" s="190"/>
      <c r="E726" s="191"/>
      <c r="F726" s="8">
        <f>SUM(F656:F721)</f>
        <v>1304618.46</v>
      </c>
      <c r="G726" s="79"/>
    </row>
    <row r="727" spans="1:8" x14ac:dyDescent="0.3">
      <c r="A727" s="75"/>
      <c r="B727" s="189" t="s">
        <v>594</v>
      </c>
      <c r="C727" s="190"/>
      <c r="D727" s="190"/>
      <c r="E727" s="191"/>
      <c r="F727" s="34">
        <f>F723+F725-F726</f>
        <v>110316.00000000023</v>
      </c>
      <c r="G727" s="79"/>
    </row>
    <row r="728" spans="1:8" x14ac:dyDescent="0.3">
      <c r="A728" s="80"/>
      <c r="B728" s="49"/>
      <c r="C728" s="49"/>
      <c r="D728" s="49"/>
      <c r="E728" s="49"/>
      <c r="F728" s="50"/>
      <c r="G728" s="83"/>
    </row>
    <row r="729" spans="1:8" ht="15.6" x14ac:dyDescent="0.3">
      <c r="A729" s="202" t="s">
        <v>583</v>
      </c>
      <c r="B729" s="202"/>
      <c r="C729" s="202"/>
      <c r="D729" s="202"/>
      <c r="E729" s="202"/>
      <c r="F729" s="202"/>
      <c r="G729" s="202"/>
    </row>
    <row r="730" spans="1:8" ht="40.200000000000003" x14ac:dyDescent="0.3">
      <c r="A730" s="62">
        <v>1</v>
      </c>
      <c r="B730" s="140" t="s">
        <v>372</v>
      </c>
      <c r="C730" s="29"/>
      <c r="D730" s="38">
        <v>1</v>
      </c>
      <c r="E730" s="30" t="s">
        <v>13</v>
      </c>
      <c r="F730" s="4">
        <v>289000</v>
      </c>
      <c r="G730" s="75" t="s">
        <v>342</v>
      </c>
    </row>
    <row r="731" spans="1:8" ht="53.4" x14ac:dyDescent="0.3">
      <c r="A731" s="60">
        <v>2</v>
      </c>
      <c r="B731" s="25" t="s">
        <v>373</v>
      </c>
      <c r="C731" s="26"/>
      <c r="D731" s="26">
        <v>1</v>
      </c>
      <c r="E731" s="27" t="s">
        <v>13</v>
      </c>
      <c r="F731" s="5">
        <v>13170</v>
      </c>
      <c r="G731" s="28" t="s">
        <v>342</v>
      </c>
    </row>
    <row r="732" spans="1:8" x14ac:dyDescent="0.3">
      <c r="A732" s="80"/>
      <c r="B732" s="81"/>
      <c r="C732" s="81"/>
      <c r="D732" s="165"/>
      <c r="E732" s="80"/>
      <c r="F732" s="50"/>
      <c r="G732" s="83"/>
    </row>
    <row r="733" spans="1:8" x14ac:dyDescent="0.3">
      <c r="A733" s="80"/>
      <c r="B733" s="81"/>
      <c r="C733" s="81"/>
      <c r="D733" s="81"/>
      <c r="E733" s="80"/>
      <c r="F733" s="83"/>
      <c r="G733" s="83"/>
    </row>
    <row r="734" spans="1:8" ht="15.6" x14ac:dyDescent="0.3">
      <c r="A734" s="188" t="s">
        <v>596</v>
      </c>
      <c r="B734" s="188"/>
      <c r="C734" s="188"/>
      <c r="D734" s="188"/>
      <c r="E734" s="188"/>
      <c r="F734" s="188"/>
      <c r="G734" s="188"/>
    </row>
    <row r="735" spans="1:8" x14ac:dyDescent="0.3">
      <c r="A735" s="195" t="s">
        <v>43</v>
      </c>
      <c r="B735" s="196"/>
      <c r="C735" s="196"/>
      <c r="D735" s="196"/>
      <c r="E735" s="196"/>
      <c r="F735" s="196"/>
      <c r="G735" s="197"/>
    </row>
    <row r="736" spans="1:8" x14ac:dyDescent="0.3">
      <c r="A736" s="28">
        <v>1</v>
      </c>
      <c r="B736" s="25" t="s">
        <v>116</v>
      </c>
      <c r="C736" s="29">
        <v>38</v>
      </c>
      <c r="D736" s="38">
        <v>3</v>
      </c>
      <c r="E736" s="30" t="s">
        <v>58</v>
      </c>
      <c r="F736" s="5">
        <v>4536.46</v>
      </c>
      <c r="G736" s="28" t="s">
        <v>15</v>
      </c>
    </row>
    <row r="737" spans="1:7" ht="40.200000000000003" x14ac:dyDescent="0.3">
      <c r="A737" s="21">
        <v>2</v>
      </c>
      <c r="B737" s="25" t="s">
        <v>126</v>
      </c>
      <c r="C737" s="26"/>
      <c r="D737" s="26">
        <v>1</v>
      </c>
      <c r="E737" s="27" t="s">
        <v>19</v>
      </c>
      <c r="F737" s="5">
        <v>28161.65</v>
      </c>
      <c r="G737" s="28" t="s">
        <v>83</v>
      </c>
    </row>
    <row r="738" spans="1:7" x14ac:dyDescent="0.3">
      <c r="A738" s="28">
        <v>3</v>
      </c>
      <c r="B738" s="25" t="s">
        <v>321</v>
      </c>
      <c r="C738" s="29">
        <v>55</v>
      </c>
      <c r="D738" s="29">
        <v>2</v>
      </c>
      <c r="E738" s="30" t="s">
        <v>13</v>
      </c>
      <c r="F738" s="5">
        <v>1722.55</v>
      </c>
      <c r="G738" s="28" t="s">
        <v>83</v>
      </c>
    </row>
    <row r="739" spans="1:7" ht="18.600000000000001" customHeight="1" x14ac:dyDescent="0.3">
      <c r="A739" s="21">
        <v>4</v>
      </c>
      <c r="B739" s="25" t="s">
        <v>197</v>
      </c>
      <c r="C739" s="29"/>
      <c r="D739" s="29">
        <v>9</v>
      </c>
      <c r="E739" s="30" t="s">
        <v>13</v>
      </c>
      <c r="F739" s="5">
        <v>2809.85</v>
      </c>
      <c r="G739" s="28" t="s">
        <v>83</v>
      </c>
    </row>
    <row r="740" spans="1:7" ht="15" customHeight="1" x14ac:dyDescent="0.3">
      <c r="A740" s="28">
        <v>5</v>
      </c>
      <c r="B740" s="25" t="s">
        <v>336</v>
      </c>
      <c r="C740" s="26">
        <v>88</v>
      </c>
      <c r="D740" s="42">
        <v>1</v>
      </c>
      <c r="E740" s="27" t="s">
        <v>58</v>
      </c>
      <c r="F740" s="5">
        <v>2570.56</v>
      </c>
      <c r="G740" s="28" t="s">
        <v>153</v>
      </c>
    </row>
    <row r="741" spans="1:7" ht="14.4" customHeight="1" x14ac:dyDescent="0.3">
      <c r="A741" s="21">
        <v>6</v>
      </c>
      <c r="B741" s="25" t="s">
        <v>453</v>
      </c>
      <c r="C741" s="26">
        <v>79</v>
      </c>
      <c r="D741" s="26">
        <v>2</v>
      </c>
      <c r="E741" s="27" t="s">
        <v>13</v>
      </c>
      <c r="F741" s="5">
        <v>1805.27</v>
      </c>
      <c r="G741" s="28" t="s">
        <v>153</v>
      </c>
    </row>
    <row r="742" spans="1:7" ht="16.2" customHeight="1" x14ac:dyDescent="0.3">
      <c r="A742" s="28">
        <v>7</v>
      </c>
      <c r="B742" s="25" t="s">
        <v>454</v>
      </c>
      <c r="C742" s="26">
        <v>89</v>
      </c>
      <c r="D742" s="26">
        <v>2</v>
      </c>
      <c r="E742" s="27" t="s">
        <v>13</v>
      </c>
      <c r="F742" s="5">
        <v>1469.73</v>
      </c>
      <c r="G742" s="28" t="s">
        <v>211</v>
      </c>
    </row>
    <row r="743" spans="1:7" x14ac:dyDescent="0.3">
      <c r="A743" s="21">
        <v>6</v>
      </c>
      <c r="B743" s="25" t="s">
        <v>322</v>
      </c>
      <c r="C743" s="26"/>
      <c r="D743" s="26">
        <v>3</v>
      </c>
      <c r="E743" s="27" t="s">
        <v>247</v>
      </c>
      <c r="F743" s="5">
        <v>14786.8</v>
      </c>
      <c r="G743" s="28" t="s">
        <v>211</v>
      </c>
    </row>
    <row r="744" spans="1:7" x14ac:dyDescent="0.3">
      <c r="A744" s="28">
        <v>7</v>
      </c>
      <c r="B744" s="159" t="s">
        <v>446</v>
      </c>
      <c r="C744" s="160">
        <v>23</v>
      </c>
      <c r="D744" s="160">
        <v>2</v>
      </c>
      <c r="E744" s="161" t="s">
        <v>13</v>
      </c>
      <c r="F744" s="122">
        <v>1909.59</v>
      </c>
      <c r="G744" s="28" t="s">
        <v>211</v>
      </c>
    </row>
    <row r="745" spans="1:7" x14ac:dyDescent="0.3">
      <c r="A745" s="21">
        <v>8</v>
      </c>
      <c r="B745" s="126" t="s">
        <v>441</v>
      </c>
      <c r="C745" s="141"/>
      <c r="D745" s="128">
        <v>1</v>
      </c>
      <c r="E745" s="122" t="s">
        <v>140</v>
      </c>
      <c r="F745" s="122">
        <v>360975.56</v>
      </c>
      <c r="G745" s="90" t="s">
        <v>342</v>
      </c>
    </row>
    <row r="746" spans="1:7" x14ac:dyDescent="0.3">
      <c r="A746" s="28">
        <v>9</v>
      </c>
      <c r="B746" s="126" t="s">
        <v>447</v>
      </c>
      <c r="C746" s="141"/>
      <c r="D746" s="122">
        <v>22</v>
      </c>
      <c r="E746" s="122" t="s">
        <v>58</v>
      </c>
      <c r="F746" s="122">
        <v>5896.63</v>
      </c>
      <c r="G746" s="90" t="s">
        <v>342</v>
      </c>
    </row>
    <row r="747" spans="1:7" x14ac:dyDescent="0.3">
      <c r="A747" s="21">
        <v>10</v>
      </c>
      <c r="B747" s="126" t="s">
        <v>448</v>
      </c>
      <c r="C747" s="141"/>
      <c r="D747" s="128">
        <v>1</v>
      </c>
      <c r="E747" s="122" t="s">
        <v>13</v>
      </c>
      <c r="F747" s="122">
        <v>1614.17</v>
      </c>
      <c r="G747" s="90" t="s">
        <v>342</v>
      </c>
    </row>
    <row r="748" spans="1:7" ht="26.4" x14ac:dyDescent="0.3">
      <c r="A748" s="28">
        <v>11</v>
      </c>
      <c r="B748" s="126" t="s">
        <v>449</v>
      </c>
      <c r="C748" s="158" t="s">
        <v>450</v>
      </c>
      <c r="D748" s="128">
        <v>5</v>
      </c>
      <c r="E748" s="122" t="s">
        <v>13</v>
      </c>
      <c r="F748" s="122">
        <v>1615.55</v>
      </c>
      <c r="G748" s="90" t="s">
        <v>342</v>
      </c>
    </row>
    <row r="749" spans="1:7" ht="26.4" x14ac:dyDescent="0.3">
      <c r="A749" s="21">
        <v>12</v>
      </c>
      <c r="B749" s="126" t="s">
        <v>451</v>
      </c>
      <c r="C749" s="158"/>
      <c r="D749" s="170">
        <v>1</v>
      </c>
      <c r="E749" s="45" t="s">
        <v>19</v>
      </c>
      <c r="F749" s="122">
        <v>1453.35</v>
      </c>
      <c r="G749" s="90" t="s">
        <v>342</v>
      </c>
    </row>
    <row r="750" spans="1:7" x14ac:dyDescent="0.3">
      <c r="A750" s="28">
        <v>13</v>
      </c>
      <c r="B750" s="159" t="s">
        <v>452</v>
      </c>
      <c r="C750" s="158">
        <v>70</v>
      </c>
      <c r="D750" s="122">
        <v>1</v>
      </c>
      <c r="E750" s="122" t="s">
        <v>58</v>
      </c>
      <c r="F750" s="122">
        <v>3291.89</v>
      </c>
      <c r="G750" s="90" t="s">
        <v>354</v>
      </c>
    </row>
    <row r="751" spans="1:7" ht="27" x14ac:dyDescent="0.3">
      <c r="A751" s="21">
        <v>14</v>
      </c>
      <c r="B751" s="25" t="s">
        <v>584</v>
      </c>
      <c r="C751" s="158"/>
      <c r="D751" s="128">
        <v>1</v>
      </c>
      <c r="E751" s="122" t="s">
        <v>13</v>
      </c>
      <c r="F751" s="122">
        <v>740.96</v>
      </c>
      <c r="G751" s="90" t="s">
        <v>459</v>
      </c>
    </row>
    <row r="752" spans="1:7" x14ac:dyDescent="0.3">
      <c r="A752" s="28">
        <v>15</v>
      </c>
      <c r="B752" s="25" t="s">
        <v>559</v>
      </c>
      <c r="C752" s="158">
        <v>10</v>
      </c>
      <c r="D752" s="122">
        <v>1.25</v>
      </c>
      <c r="E752" s="122" t="s">
        <v>58</v>
      </c>
      <c r="F752" s="122">
        <v>2335.11</v>
      </c>
      <c r="G752" s="90" t="s">
        <v>512</v>
      </c>
    </row>
    <row r="753" spans="1:7" ht="27" x14ac:dyDescent="0.3">
      <c r="A753" s="21">
        <v>16</v>
      </c>
      <c r="B753" s="25" t="s">
        <v>548</v>
      </c>
      <c r="C753" s="158"/>
      <c r="D753" s="21">
        <v>1</v>
      </c>
      <c r="E753" s="4" t="s">
        <v>19</v>
      </c>
      <c r="F753" s="122">
        <v>38400</v>
      </c>
      <c r="G753" s="90"/>
    </row>
    <row r="754" spans="1:7" x14ac:dyDescent="0.3">
      <c r="A754" s="75"/>
      <c r="B754" s="85"/>
      <c r="C754" s="73"/>
      <c r="D754" s="73"/>
      <c r="E754" s="75"/>
      <c r="G754" s="75"/>
    </row>
    <row r="755" spans="1:7" x14ac:dyDescent="0.3">
      <c r="A755" s="75"/>
      <c r="B755" s="189" t="s">
        <v>591</v>
      </c>
      <c r="C755" s="190"/>
      <c r="D755" s="190"/>
      <c r="E755" s="191"/>
      <c r="F755" s="34">
        <v>89976.12</v>
      </c>
      <c r="G755" s="75"/>
    </row>
    <row r="756" spans="1:7" x14ac:dyDescent="0.3">
      <c r="A756" s="75"/>
      <c r="B756" s="189" t="s">
        <v>592</v>
      </c>
      <c r="C756" s="190"/>
      <c r="D756" s="190"/>
      <c r="E756" s="191"/>
      <c r="F756" s="34">
        <v>390235.78</v>
      </c>
      <c r="G756" s="75"/>
    </row>
    <row r="757" spans="1:7" x14ac:dyDescent="0.3">
      <c r="A757" s="75"/>
      <c r="B757" s="189" t="s">
        <v>595</v>
      </c>
      <c r="C757" s="190"/>
      <c r="D757" s="190"/>
      <c r="E757" s="191"/>
      <c r="F757" s="34">
        <v>395055.27</v>
      </c>
      <c r="G757" s="75"/>
    </row>
    <row r="758" spans="1:7" x14ac:dyDescent="0.3">
      <c r="A758" s="75"/>
      <c r="B758" s="189" t="s">
        <v>593</v>
      </c>
      <c r="C758" s="190"/>
      <c r="D758" s="190"/>
      <c r="E758" s="191"/>
      <c r="F758" s="34">
        <f>SUM(F736:F753)</f>
        <v>476095.68</v>
      </c>
      <c r="G758" s="77"/>
    </row>
    <row r="759" spans="1:7" x14ac:dyDescent="0.3">
      <c r="A759" s="75"/>
      <c r="B759" s="189" t="s">
        <v>594</v>
      </c>
      <c r="C759" s="190"/>
      <c r="D759" s="190"/>
      <c r="E759" s="191"/>
      <c r="F759" s="180">
        <f>F755+F757-F758</f>
        <v>8935.710000000021</v>
      </c>
      <c r="G759" s="125"/>
    </row>
    <row r="760" spans="1:7" x14ac:dyDescent="0.3">
      <c r="A760" s="201"/>
      <c r="B760" s="201"/>
      <c r="C760" s="201"/>
      <c r="D760" s="201"/>
      <c r="E760" s="201"/>
      <c r="F760" s="201"/>
      <c r="G760" s="201"/>
    </row>
    <row r="761" spans="1:7" x14ac:dyDescent="0.3">
      <c r="A761" s="201"/>
      <c r="B761" s="201"/>
      <c r="C761" s="201"/>
      <c r="D761" s="201"/>
      <c r="E761" s="201"/>
      <c r="F761" s="201"/>
      <c r="G761" s="201"/>
    </row>
    <row r="762" spans="1:7" ht="15.6" x14ac:dyDescent="0.3">
      <c r="A762" s="188" t="s">
        <v>596</v>
      </c>
      <c r="B762" s="188"/>
      <c r="C762" s="188"/>
      <c r="D762" s="188"/>
      <c r="E762" s="188"/>
      <c r="F762" s="188"/>
      <c r="G762" s="188"/>
    </row>
    <row r="763" spans="1:7" x14ac:dyDescent="0.3">
      <c r="A763" s="198" t="s">
        <v>44</v>
      </c>
      <c r="B763" s="199"/>
      <c r="C763" s="199"/>
      <c r="D763" s="199"/>
      <c r="E763" s="199"/>
      <c r="F763" s="199"/>
      <c r="G763" s="200"/>
    </row>
    <row r="764" spans="1:7" x14ac:dyDescent="0.3">
      <c r="A764" s="28">
        <v>1</v>
      </c>
      <c r="B764" s="126" t="s">
        <v>117</v>
      </c>
      <c r="C764" s="141">
        <v>49</v>
      </c>
      <c r="D764" s="127">
        <v>2</v>
      </c>
      <c r="E764" s="127" t="s">
        <v>13</v>
      </c>
      <c r="F764" s="122">
        <v>1641.94</v>
      </c>
      <c r="G764" s="127" t="s">
        <v>14</v>
      </c>
    </row>
    <row r="765" spans="1:7" ht="26.4" x14ac:dyDescent="0.3">
      <c r="A765" s="28">
        <v>2</v>
      </c>
      <c r="B765" s="126" t="s">
        <v>108</v>
      </c>
      <c r="C765" s="141">
        <v>47</v>
      </c>
      <c r="D765" s="127">
        <v>1</v>
      </c>
      <c r="E765" s="127" t="s">
        <v>105</v>
      </c>
      <c r="F765" s="122">
        <v>8688.11</v>
      </c>
      <c r="G765" s="127" t="s">
        <v>15</v>
      </c>
    </row>
    <row r="766" spans="1:7" ht="26.4" x14ac:dyDescent="0.3">
      <c r="A766" s="28">
        <v>3</v>
      </c>
      <c r="B766" s="126" t="s">
        <v>64</v>
      </c>
      <c r="C766" s="141"/>
      <c r="D766" s="127">
        <v>1</v>
      </c>
      <c r="E766" s="127" t="s">
        <v>13</v>
      </c>
      <c r="F766" s="91">
        <v>49626.65</v>
      </c>
      <c r="G766" s="90" t="s">
        <v>17</v>
      </c>
    </row>
    <row r="767" spans="1:7" ht="26.4" x14ac:dyDescent="0.3">
      <c r="A767" s="28">
        <v>4</v>
      </c>
      <c r="B767" s="126" t="s">
        <v>222</v>
      </c>
      <c r="C767" s="95"/>
      <c r="D767" s="28">
        <v>1</v>
      </c>
      <c r="E767" s="28" t="s">
        <v>221</v>
      </c>
      <c r="F767" s="5">
        <v>3366.82</v>
      </c>
      <c r="G767" s="127" t="s">
        <v>17</v>
      </c>
    </row>
    <row r="768" spans="1:7" x14ac:dyDescent="0.3">
      <c r="A768" s="28">
        <v>5</v>
      </c>
      <c r="B768" s="126" t="s">
        <v>223</v>
      </c>
      <c r="C768" s="141">
        <v>39</v>
      </c>
      <c r="D768" s="143">
        <v>1</v>
      </c>
      <c r="E768" s="127" t="s">
        <v>13</v>
      </c>
      <c r="F768" s="122">
        <v>690.68</v>
      </c>
      <c r="G768" s="89" t="s">
        <v>17</v>
      </c>
    </row>
    <row r="769" spans="1:7" x14ac:dyDescent="0.3">
      <c r="A769" s="28">
        <v>6</v>
      </c>
      <c r="B769" s="97" t="s">
        <v>252</v>
      </c>
      <c r="C769" s="141"/>
      <c r="D769" s="128">
        <v>1</v>
      </c>
      <c r="E769" s="122" t="s">
        <v>19</v>
      </c>
      <c r="F769" s="122">
        <v>2291.7800000000002</v>
      </c>
      <c r="G769" s="90" t="s">
        <v>128</v>
      </c>
    </row>
    <row r="770" spans="1:7" x14ac:dyDescent="0.3">
      <c r="A770" s="28">
        <v>7</v>
      </c>
      <c r="B770" s="97" t="s">
        <v>254</v>
      </c>
      <c r="C770" s="141">
        <v>36</v>
      </c>
      <c r="D770" s="122">
        <v>5</v>
      </c>
      <c r="E770" s="122" t="s">
        <v>157</v>
      </c>
      <c r="F770" s="122">
        <v>3076.68</v>
      </c>
      <c r="G770" s="90" t="s">
        <v>128</v>
      </c>
    </row>
    <row r="771" spans="1:7" x14ac:dyDescent="0.3">
      <c r="A771" s="28">
        <v>8</v>
      </c>
      <c r="B771" s="97" t="s">
        <v>253</v>
      </c>
      <c r="C771" s="141">
        <v>28</v>
      </c>
      <c r="D771" s="122">
        <v>1</v>
      </c>
      <c r="E771" s="122" t="s">
        <v>58</v>
      </c>
      <c r="F771" s="122">
        <v>1855.31</v>
      </c>
      <c r="G771" s="90" t="s">
        <v>153</v>
      </c>
    </row>
    <row r="772" spans="1:7" x14ac:dyDescent="0.3">
      <c r="A772" s="28">
        <v>9</v>
      </c>
      <c r="B772" s="97" t="s">
        <v>255</v>
      </c>
      <c r="C772" s="141"/>
      <c r="D772" s="128">
        <v>49</v>
      </c>
      <c r="E772" s="122" t="s">
        <v>13</v>
      </c>
      <c r="F772" s="122">
        <v>51676.54</v>
      </c>
      <c r="G772" s="90" t="s">
        <v>153</v>
      </c>
    </row>
    <row r="773" spans="1:7" x14ac:dyDescent="0.3">
      <c r="A773" s="28">
        <v>10</v>
      </c>
      <c r="B773" s="97" t="s">
        <v>296</v>
      </c>
      <c r="C773" s="141">
        <v>27</v>
      </c>
      <c r="D773" s="122">
        <v>21</v>
      </c>
      <c r="E773" s="122" t="s">
        <v>58</v>
      </c>
      <c r="F773" s="122">
        <v>17104.560000000001</v>
      </c>
      <c r="G773" s="90" t="s">
        <v>354</v>
      </c>
    </row>
    <row r="774" spans="1:7" ht="16.2" customHeight="1" x14ac:dyDescent="0.3">
      <c r="A774" s="28">
        <v>11</v>
      </c>
      <c r="B774" s="162" t="s">
        <v>442</v>
      </c>
      <c r="C774" s="141"/>
      <c r="D774" s="128">
        <v>1</v>
      </c>
      <c r="E774" s="122" t="s">
        <v>19</v>
      </c>
      <c r="F774" s="122">
        <v>214257.29</v>
      </c>
      <c r="G774" s="90" t="s">
        <v>354</v>
      </c>
    </row>
    <row r="775" spans="1:7" ht="25.2" customHeight="1" x14ac:dyDescent="0.3">
      <c r="A775" s="28">
        <v>12</v>
      </c>
      <c r="B775" s="126" t="s">
        <v>443</v>
      </c>
      <c r="C775" s="141"/>
      <c r="D775" s="128">
        <v>36</v>
      </c>
      <c r="E775" s="122" t="s">
        <v>13</v>
      </c>
      <c r="F775" s="122">
        <v>35437.040000000001</v>
      </c>
      <c r="G775" s="90" t="s">
        <v>354</v>
      </c>
    </row>
    <row r="776" spans="1:7" ht="26.4" x14ac:dyDescent="0.3">
      <c r="A776" s="28">
        <v>13</v>
      </c>
      <c r="B776" s="126" t="s">
        <v>444</v>
      </c>
      <c r="C776" s="141"/>
      <c r="D776" s="128">
        <v>36</v>
      </c>
      <c r="E776" s="122" t="s">
        <v>13</v>
      </c>
      <c r="F776" s="122">
        <v>35437.040000000001</v>
      </c>
      <c r="G776" s="90" t="s">
        <v>354</v>
      </c>
    </row>
    <row r="777" spans="1:7" x14ac:dyDescent="0.3">
      <c r="A777" s="28">
        <v>14</v>
      </c>
      <c r="B777" s="126" t="s">
        <v>587</v>
      </c>
      <c r="C777" s="141"/>
      <c r="D777" s="122">
        <v>42</v>
      </c>
      <c r="E777" s="122" t="s">
        <v>58</v>
      </c>
      <c r="F777" s="122">
        <v>11416.99</v>
      </c>
      <c r="G777" s="90" t="s">
        <v>354</v>
      </c>
    </row>
    <row r="778" spans="1:7" x14ac:dyDescent="0.3">
      <c r="A778" s="28">
        <v>15</v>
      </c>
      <c r="B778" s="126" t="s">
        <v>445</v>
      </c>
      <c r="C778" s="127"/>
      <c r="D778" s="122">
        <v>45</v>
      </c>
      <c r="E778" s="127" t="s">
        <v>58</v>
      </c>
      <c r="F778" s="122">
        <v>12232.46</v>
      </c>
      <c r="G778" s="90" t="s">
        <v>354</v>
      </c>
    </row>
    <row r="779" spans="1:7" ht="27" x14ac:dyDescent="0.3">
      <c r="A779" s="28">
        <v>16</v>
      </c>
      <c r="B779" s="72" t="s">
        <v>551</v>
      </c>
      <c r="C779" s="51"/>
      <c r="D779" s="26">
        <v>8</v>
      </c>
      <c r="E779" s="111" t="s">
        <v>13</v>
      </c>
      <c r="F779" s="5">
        <v>45774.85</v>
      </c>
      <c r="G779" s="28" t="s">
        <v>459</v>
      </c>
    </row>
    <row r="780" spans="1:7" ht="27" x14ac:dyDescent="0.3">
      <c r="A780" s="28">
        <v>17</v>
      </c>
      <c r="B780" s="25" t="s">
        <v>548</v>
      </c>
      <c r="C780" s="127"/>
      <c r="D780" s="21">
        <v>1</v>
      </c>
      <c r="E780" s="4" t="s">
        <v>19</v>
      </c>
      <c r="F780" s="122">
        <v>20400</v>
      </c>
      <c r="G780" s="90"/>
    </row>
    <row r="781" spans="1:7" x14ac:dyDescent="0.3">
      <c r="A781" s="75"/>
      <c r="B781" s="129"/>
      <c r="C781" s="130"/>
      <c r="D781" s="130"/>
      <c r="E781" s="90"/>
      <c r="G781" s="90"/>
    </row>
    <row r="782" spans="1:7" x14ac:dyDescent="0.3">
      <c r="A782" s="75"/>
      <c r="B782" s="189" t="s">
        <v>591</v>
      </c>
      <c r="C782" s="190"/>
      <c r="D782" s="190"/>
      <c r="E782" s="191"/>
      <c r="F782" s="131">
        <v>97103.57</v>
      </c>
      <c r="G782" s="90"/>
    </row>
    <row r="783" spans="1:7" x14ac:dyDescent="0.3">
      <c r="A783" s="75"/>
      <c r="B783" s="189" t="s">
        <v>592</v>
      </c>
      <c r="C783" s="190"/>
      <c r="D783" s="190"/>
      <c r="E783" s="191"/>
      <c r="F783" s="131">
        <v>259364.45</v>
      </c>
      <c r="G783" s="90"/>
    </row>
    <row r="784" spans="1:7" x14ac:dyDescent="0.3">
      <c r="A784" s="75"/>
      <c r="B784" s="189" t="s">
        <v>595</v>
      </c>
      <c r="C784" s="190"/>
      <c r="D784" s="190"/>
      <c r="E784" s="191"/>
      <c r="F784" s="131">
        <v>292333.09999999998</v>
      </c>
      <c r="G784" s="90"/>
    </row>
    <row r="785" spans="1:8" x14ac:dyDescent="0.3">
      <c r="A785" s="75"/>
      <c r="B785" s="189" t="s">
        <v>593</v>
      </c>
      <c r="C785" s="190"/>
      <c r="D785" s="190"/>
      <c r="E785" s="191"/>
      <c r="F785" s="131">
        <f>SUM(F764:F780)</f>
        <v>514974.73999999993</v>
      </c>
      <c r="G785" s="77"/>
    </row>
    <row r="786" spans="1:8" x14ac:dyDescent="0.3">
      <c r="A786" s="75"/>
      <c r="B786" s="189" t="s">
        <v>594</v>
      </c>
      <c r="C786" s="190"/>
      <c r="D786" s="190"/>
      <c r="E786" s="191"/>
      <c r="F786" s="34">
        <f>F782+F784-F785</f>
        <v>-125538.06999999995</v>
      </c>
      <c r="G786" s="79"/>
    </row>
    <row r="787" spans="1:8" x14ac:dyDescent="0.3">
      <c r="A787" s="80"/>
      <c r="B787" s="49"/>
      <c r="C787" s="49"/>
      <c r="D787" s="49"/>
      <c r="E787" s="49"/>
      <c r="F787" s="50"/>
      <c r="G787" s="83"/>
    </row>
    <row r="788" spans="1:8" x14ac:dyDescent="0.3">
      <c r="A788" s="80"/>
      <c r="B788" s="49"/>
      <c r="C788" s="49"/>
      <c r="D788" s="49"/>
      <c r="E788" s="49"/>
      <c r="F788" s="50"/>
      <c r="G788" s="50"/>
      <c r="H788" s="50"/>
    </row>
    <row r="789" spans="1:8" ht="15.6" x14ac:dyDescent="0.3">
      <c r="A789" s="188" t="s">
        <v>596</v>
      </c>
      <c r="B789" s="188"/>
      <c r="C789" s="188"/>
      <c r="D789" s="188"/>
      <c r="E789" s="188"/>
      <c r="F789" s="188"/>
      <c r="G789" s="188"/>
    </row>
    <row r="790" spans="1:8" x14ac:dyDescent="0.3">
      <c r="A790" s="195" t="s">
        <v>45</v>
      </c>
      <c r="B790" s="196"/>
      <c r="C790" s="196"/>
      <c r="D790" s="196"/>
      <c r="E790" s="196"/>
      <c r="F790" s="197"/>
      <c r="G790" s="94"/>
    </row>
    <row r="791" spans="1:8" x14ac:dyDescent="0.3">
      <c r="A791" s="28">
        <v>1</v>
      </c>
      <c r="B791" s="72" t="s">
        <v>118</v>
      </c>
      <c r="C791" s="51"/>
      <c r="D791" s="26">
        <v>3</v>
      </c>
      <c r="E791" s="28" t="s">
        <v>13</v>
      </c>
      <c r="F791" s="5">
        <v>3240.41</v>
      </c>
      <c r="G791" s="28" t="s">
        <v>14</v>
      </c>
    </row>
    <row r="792" spans="1:8" x14ac:dyDescent="0.3">
      <c r="A792" s="28">
        <v>2</v>
      </c>
      <c r="B792" s="72" t="s">
        <v>119</v>
      </c>
      <c r="C792" s="51"/>
      <c r="D792" s="26">
        <v>1</v>
      </c>
      <c r="E792" s="28" t="s">
        <v>13</v>
      </c>
      <c r="F792" s="5">
        <v>823.22</v>
      </c>
      <c r="G792" s="28" t="s">
        <v>14</v>
      </c>
    </row>
    <row r="793" spans="1:8" ht="27" x14ac:dyDescent="0.3">
      <c r="A793" s="28">
        <v>3</v>
      </c>
      <c r="B793" s="72" t="s">
        <v>51</v>
      </c>
      <c r="C793" s="51"/>
      <c r="D793" s="26">
        <v>1</v>
      </c>
      <c r="E793" s="28" t="s">
        <v>13</v>
      </c>
      <c r="F793" s="5">
        <v>4800</v>
      </c>
      <c r="G793" s="28" t="s">
        <v>15</v>
      </c>
    </row>
    <row r="794" spans="1:8" x14ac:dyDescent="0.3">
      <c r="A794" s="28">
        <v>4</v>
      </c>
      <c r="B794" s="72" t="s">
        <v>120</v>
      </c>
      <c r="C794" s="51">
        <v>24</v>
      </c>
      <c r="D794" s="42">
        <v>1</v>
      </c>
      <c r="E794" s="28" t="s">
        <v>58</v>
      </c>
      <c r="F794" s="5">
        <v>2424.9699999999998</v>
      </c>
      <c r="G794" s="28" t="s">
        <v>15</v>
      </c>
    </row>
    <row r="795" spans="1:8" x14ac:dyDescent="0.3">
      <c r="A795" s="28">
        <v>5</v>
      </c>
      <c r="B795" s="72" t="s">
        <v>89</v>
      </c>
      <c r="C795" s="51">
        <v>7</v>
      </c>
      <c r="D795" s="26">
        <v>2</v>
      </c>
      <c r="E795" s="28" t="s">
        <v>13</v>
      </c>
      <c r="F795" s="5">
        <v>1585.97</v>
      </c>
      <c r="G795" s="28" t="s">
        <v>15</v>
      </c>
    </row>
    <row r="796" spans="1:8" ht="40.200000000000003" x14ac:dyDescent="0.3">
      <c r="A796" s="28">
        <v>6</v>
      </c>
      <c r="B796" s="25" t="s">
        <v>126</v>
      </c>
      <c r="C796" s="28"/>
      <c r="D796" s="26">
        <v>1</v>
      </c>
      <c r="E796" s="27" t="s">
        <v>19</v>
      </c>
      <c r="F796" s="5">
        <v>6799.03</v>
      </c>
      <c r="G796" s="28" t="s">
        <v>17</v>
      </c>
    </row>
    <row r="797" spans="1:8" x14ac:dyDescent="0.3">
      <c r="A797" s="28">
        <v>7</v>
      </c>
      <c r="B797" s="72" t="s">
        <v>324</v>
      </c>
      <c r="C797" s="28">
        <v>20</v>
      </c>
      <c r="D797" s="26">
        <v>1</v>
      </c>
      <c r="E797" s="27" t="s">
        <v>13</v>
      </c>
      <c r="F797" s="5">
        <v>707.77</v>
      </c>
      <c r="G797" s="28" t="s">
        <v>83</v>
      </c>
    </row>
    <row r="798" spans="1:8" x14ac:dyDescent="0.3">
      <c r="A798" s="28">
        <v>8</v>
      </c>
      <c r="B798" s="72" t="s">
        <v>144</v>
      </c>
      <c r="C798" s="28"/>
      <c r="D798" s="26">
        <v>1</v>
      </c>
      <c r="E798" s="27" t="s">
        <v>13</v>
      </c>
      <c r="F798" s="5">
        <v>6331.41</v>
      </c>
      <c r="G798" s="28" t="s">
        <v>83</v>
      </c>
    </row>
    <row r="799" spans="1:8" x14ac:dyDescent="0.3">
      <c r="A799" s="28">
        <v>9</v>
      </c>
      <c r="B799" s="25" t="s">
        <v>323</v>
      </c>
      <c r="C799" s="28">
        <v>33</v>
      </c>
      <c r="D799" s="42">
        <v>5</v>
      </c>
      <c r="E799" s="27" t="s">
        <v>157</v>
      </c>
      <c r="F799" s="5">
        <v>3065.91</v>
      </c>
      <c r="G799" s="28" t="s">
        <v>153</v>
      </c>
    </row>
    <row r="800" spans="1:8" x14ac:dyDescent="0.3">
      <c r="A800" s="28">
        <v>10</v>
      </c>
      <c r="B800" s="126" t="s">
        <v>297</v>
      </c>
      <c r="C800" s="28">
        <v>33</v>
      </c>
      <c r="D800" s="42">
        <v>54</v>
      </c>
      <c r="E800" s="27" t="s">
        <v>58</v>
      </c>
      <c r="F800" s="5">
        <v>43908.58</v>
      </c>
      <c r="G800" s="28" t="s">
        <v>153</v>
      </c>
    </row>
    <row r="801" spans="1:8" x14ac:dyDescent="0.3">
      <c r="A801" s="28">
        <v>11</v>
      </c>
      <c r="B801" s="126" t="s">
        <v>515</v>
      </c>
      <c r="C801" s="28" t="s">
        <v>516</v>
      </c>
      <c r="D801" s="42">
        <v>1</v>
      </c>
      <c r="E801" s="27" t="s">
        <v>58</v>
      </c>
      <c r="F801" s="5">
        <v>7841.9</v>
      </c>
      <c r="G801" s="28" t="s">
        <v>153</v>
      </c>
    </row>
    <row r="802" spans="1:8" x14ac:dyDescent="0.3">
      <c r="A802" s="28">
        <v>12</v>
      </c>
      <c r="B802" s="25" t="s">
        <v>337</v>
      </c>
      <c r="C802" s="28"/>
      <c r="D802" s="26">
        <v>31</v>
      </c>
      <c r="E802" s="27" t="s">
        <v>256</v>
      </c>
      <c r="F802" s="5">
        <v>126083.93</v>
      </c>
      <c r="G802" s="28" t="s">
        <v>211</v>
      </c>
    </row>
    <row r="803" spans="1:8" ht="27" x14ac:dyDescent="0.3">
      <c r="A803" s="28">
        <v>13</v>
      </c>
      <c r="B803" s="159" t="s">
        <v>514</v>
      </c>
      <c r="C803" s="28">
        <v>30</v>
      </c>
      <c r="D803" s="26">
        <v>1</v>
      </c>
      <c r="E803" s="27" t="s">
        <v>105</v>
      </c>
      <c r="F803" s="5">
        <v>9327.9599999999991</v>
      </c>
      <c r="G803" s="28" t="s">
        <v>211</v>
      </c>
    </row>
    <row r="804" spans="1:8" x14ac:dyDescent="0.3">
      <c r="A804" s="28">
        <v>14</v>
      </c>
      <c r="B804" s="159" t="s">
        <v>517</v>
      </c>
      <c r="C804" s="28"/>
      <c r="D804" s="26">
        <v>2</v>
      </c>
      <c r="E804" s="27" t="s">
        <v>13</v>
      </c>
      <c r="F804" s="5">
        <v>101310.16</v>
      </c>
      <c r="G804" s="28" t="s">
        <v>342</v>
      </c>
    </row>
    <row r="805" spans="1:8" ht="40.200000000000003" x14ac:dyDescent="0.3">
      <c r="A805" s="28">
        <v>15</v>
      </c>
      <c r="B805" s="159" t="s">
        <v>518</v>
      </c>
      <c r="C805" s="28"/>
      <c r="D805" s="26">
        <v>1</v>
      </c>
      <c r="E805" s="27" t="s">
        <v>19</v>
      </c>
      <c r="F805" s="5">
        <v>14503.81</v>
      </c>
      <c r="G805" s="28" t="s">
        <v>459</v>
      </c>
    </row>
    <row r="806" spans="1:8" ht="27" x14ac:dyDescent="0.3">
      <c r="A806" s="28">
        <v>16</v>
      </c>
      <c r="B806" s="25" t="s">
        <v>552</v>
      </c>
      <c r="C806" s="28">
        <v>68</v>
      </c>
      <c r="D806" s="26">
        <v>1</v>
      </c>
      <c r="E806" s="27" t="s">
        <v>105</v>
      </c>
      <c r="F806" s="5">
        <v>13160.66</v>
      </c>
      <c r="G806" s="28" t="s">
        <v>459</v>
      </c>
    </row>
    <row r="807" spans="1:8" ht="27" x14ac:dyDescent="0.3">
      <c r="A807" s="28">
        <v>17</v>
      </c>
      <c r="B807" s="25" t="s">
        <v>560</v>
      </c>
      <c r="C807" s="28">
        <v>52</v>
      </c>
      <c r="D807" s="26">
        <v>1</v>
      </c>
      <c r="E807" s="27" t="s">
        <v>105</v>
      </c>
      <c r="F807" s="5">
        <v>9915.14</v>
      </c>
      <c r="G807" s="28" t="s">
        <v>512</v>
      </c>
    </row>
    <row r="808" spans="1:8" ht="27" x14ac:dyDescent="0.3">
      <c r="A808" s="28">
        <v>18</v>
      </c>
      <c r="B808" s="25" t="s">
        <v>548</v>
      </c>
      <c r="C808" s="28"/>
      <c r="D808" s="21">
        <v>1</v>
      </c>
      <c r="E808" s="4" t="s">
        <v>19</v>
      </c>
      <c r="F808" s="5">
        <v>16080</v>
      </c>
      <c r="G808" s="28"/>
    </row>
    <row r="809" spans="1:8" x14ac:dyDescent="0.3">
      <c r="A809" s="75"/>
      <c r="B809" s="73"/>
      <c r="C809" s="75"/>
      <c r="D809" s="75"/>
      <c r="E809" s="75"/>
      <c r="F809" s="75"/>
      <c r="G809" s="39"/>
    </row>
    <row r="810" spans="1:8" x14ac:dyDescent="0.3">
      <c r="A810" s="75"/>
      <c r="B810" s="189" t="s">
        <v>591</v>
      </c>
      <c r="C810" s="190"/>
      <c r="D810" s="190"/>
      <c r="E810" s="191"/>
      <c r="F810" s="8">
        <v>193963.23</v>
      </c>
      <c r="G810" s="39"/>
    </row>
    <row r="811" spans="1:8" x14ac:dyDescent="0.3">
      <c r="A811" s="75"/>
      <c r="B811" s="189" t="s">
        <v>592</v>
      </c>
      <c r="C811" s="190"/>
      <c r="D811" s="190"/>
      <c r="E811" s="191"/>
      <c r="F811" s="8">
        <v>257221.44</v>
      </c>
      <c r="G811" s="39"/>
    </row>
    <row r="812" spans="1:8" x14ac:dyDescent="0.3">
      <c r="A812" s="75"/>
      <c r="B812" s="189" t="s">
        <v>595</v>
      </c>
      <c r="C812" s="190"/>
      <c r="D812" s="190"/>
      <c r="E812" s="191"/>
      <c r="F812" s="8">
        <v>250825.76</v>
      </c>
      <c r="G812" s="39"/>
    </row>
    <row r="813" spans="1:8" x14ac:dyDescent="0.3">
      <c r="A813" s="75"/>
      <c r="B813" s="189" t="s">
        <v>593</v>
      </c>
      <c r="C813" s="190"/>
      <c r="D813" s="190"/>
      <c r="E813" s="191"/>
      <c r="F813" s="8">
        <f>F808+F807+F806+F805+F804+F803+F802+F801+F800+F799+F798+F797+F796+F795+F794+F793+F792+F791</f>
        <v>371910.82999999996</v>
      </c>
      <c r="G813" s="79"/>
    </row>
    <row r="814" spans="1:8" x14ac:dyDescent="0.3">
      <c r="A814" s="75"/>
      <c r="B814" s="189" t="s">
        <v>594</v>
      </c>
      <c r="C814" s="190"/>
      <c r="D814" s="190"/>
      <c r="E814" s="191"/>
      <c r="F814" s="34">
        <f>F810+F812-F813</f>
        <v>72878.160000000033</v>
      </c>
      <c r="G814" s="79"/>
    </row>
    <row r="815" spans="1:8" x14ac:dyDescent="0.3">
      <c r="A815" s="80"/>
      <c r="B815" s="49"/>
      <c r="C815" s="49"/>
      <c r="D815" s="49"/>
      <c r="E815" s="49"/>
      <c r="F815" s="50"/>
      <c r="G815" s="83"/>
    </row>
    <row r="816" spans="1:8" x14ac:dyDescent="0.3">
      <c r="A816" s="80"/>
      <c r="B816" s="49"/>
      <c r="C816" s="49"/>
      <c r="D816" s="49"/>
      <c r="E816" s="49"/>
      <c r="F816" s="50"/>
      <c r="G816" s="50"/>
      <c r="H816" s="50"/>
    </row>
    <row r="817" spans="1:7" ht="15.6" x14ac:dyDescent="0.3">
      <c r="A817" s="188" t="s">
        <v>596</v>
      </c>
      <c r="B817" s="188"/>
      <c r="C817" s="188"/>
      <c r="D817" s="188"/>
      <c r="E817" s="188"/>
      <c r="F817" s="188"/>
      <c r="G817" s="188"/>
    </row>
    <row r="818" spans="1:7" x14ac:dyDescent="0.3">
      <c r="A818" s="195" t="s">
        <v>46</v>
      </c>
      <c r="B818" s="196"/>
      <c r="C818" s="196"/>
      <c r="D818" s="196"/>
      <c r="E818" s="196"/>
      <c r="F818" s="197"/>
      <c r="G818" s="94"/>
    </row>
    <row r="819" spans="1:7" x14ac:dyDescent="0.3">
      <c r="A819" s="127">
        <v>1</v>
      </c>
      <c r="B819" s="25" t="s">
        <v>325</v>
      </c>
      <c r="C819" s="29"/>
      <c r="D819" s="29">
        <v>1</v>
      </c>
      <c r="E819" s="30" t="s">
        <v>13</v>
      </c>
      <c r="F819" s="4">
        <v>6043.67</v>
      </c>
      <c r="G819" s="28" t="s">
        <v>83</v>
      </c>
    </row>
    <row r="820" spans="1:7" x14ac:dyDescent="0.3">
      <c r="A820" s="127">
        <v>2</v>
      </c>
      <c r="B820" s="25" t="s">
        <v>326</v>
      </c>
      <c r="C820" s="29"/>
      <c r="D820" s="38">
        <v>100</v>
      </c>
      <c r="E820" s="93" t="s">
        <v>157</v>
      </c>
      <c r="F820" s="4">
        <v>64905.57</v>
      </c>
      <c r="G820" s="28" t="s">
        <v>128</v>
      </c>
    </row>
    <row r="821" spans="1:7" x14ac:dyDescent="0.3">
      <c r="A821" s="127">
        <v>3</v>
      </c>
      <c r="B821" s="72" t="s">
        <v>456</v>
      </c>
      <c r="C821" s="51"/>
      <c r="D821" s="42">
        <v>0.5</v>
      </c>
      <c r="E821" s="111" t="s">
        <v>58</v>
      </c>
      <c r="F821" s="5">
        <v>1193.78</v>
      </c>
      <c r="G821" s="28" t="s">
        <v>211</v>
      </c>
    </row>
    <row r="822" spans="1:7" x14ac:dyDescent="0.3">
      <c r="A822" s="127">
        <v>4</v>
      </c>
      <c r="B822" s="25" t="s">
        <v>337</v>
      </c>
      <c r="C822" s="28"/>
      <c r="D822" s="26">
        <v>9</v>
      </c>
      <c r="E822" s="27" t="s">
        <v>256</v>
      </c>
      <c r="F822" s="5">
        <v>53080.34</v>
      </c>
      <c r="G822" s="28" t="s">
        <v>211</v>
      </c>
    </row>
    <row r="823" spans="1:7" x14ac:dyDescent="0.3">
      <c r="A823" s="127">
        <v>5</v>
      </c>
      <c r="B823" s="25" t="s">
        <v>519</v>
      </c>
      <c r="C823" s="29">
        <v>184</v>
      </c>
      <c r="D823" s="38">
        <v>1</v>
      </c>
      <c r="E823" s="93" t="s">
        <v>58</v>
      </c>
      <c r="F823" s="4">
        <v>2235.77</v>
      </c>
      <c r="G823" s="28" t="s">
        <v>342</v>
      </c>
    </row>
    <row r="824" spans="1:7" x14ac:dyDescent="0.3">
      <c r="A824" s="127">
        <v>6</v>
      </c>
      <c r="B824" s="25" t="s">
        <v>520</v>
      </c>
      <c r="C824" s="29">
        <v>7</v>
      </c>
      <c r="D824" s="38">
        <v>1</v>
      </c>
      <c r="E824" s="30" t="s">
        <v>19</v>
      </c>
      <c r="F824" s="4">
        <v>18500</v>
      </c>
      <c r="G824" s="28" t="s">
        <v>459</v>
      </c>
    </row>
    <row r="825" spans="1:7" x14ac:dyDescent="0.3">
      <c r="A825" s="127">
        <v>7</v>
      </c>
      <c r="B825" s="72" t="s">
        <v>561</v>
      </c>
      <c r="C825" s="51">
        <v>21</v>
      </c>
      <c r="D825" s="26">
        <v>1</v>
      </c>
      <c r="E825" s="28" t="s">
        <v>13</v>
      </c>
      <c r="F825" s="4">
        <v>816.11</v>
      </c>
      <c r="G825" s="28" t="s">
        <v>512</v>
      </c>
    </row>
    <row r="826" spans="1:7" ht="27" x14ac:dyDescent="0.3">
      <c r="A826" s="127">
        <v>8</v>
      </c>
      <c r="B826" s="25" t="s">
        <v>548</v>
      </c>
      <c r="C826" s="29"/>
      <c r="D826" s="21">
        <v>1</v>
      </c>
      <c r="E826" s="4" t="s">
        <v>19</v>
      </c>
      <c r="F826" s="4">
        <v>1860</v>
      </c>
      <c r="G826" s="28"/>
    </row>
    <row r="827" spans="1:7" x14ac:dyDescent="0.3">
      <c r="A827" s="75"/>
      <c r="B827" s="85"/>
      <c r="C827" s="73"/>
      <c r="D827" s="73"/>
      <c r="E827" s="75"/>
      <c r="G827" s="76"/>
    </row>
    <row r="828" spans="1:7" x14ac:dyDescent="0.3">
      <c r="A828" s="75"/>
      <c r="B828" s="189" t="s">
        <v>591</v>
      </c>
      <c r="C828" s="190"/>
      <c r="D828" s="190"/>
      <c r="E828" s="191"/>
      <c r="F828" s="34">
        <v>81766.850000000006</v>
      </c>
      <c r="G828" s="76"/>
    </row>
    <row r="829" spans="1:7" x14ac:dyDescent="0.3">
      <c r="A829" s="75"/>
      <c r="B829" s="189" t="s">
        <v>592</v>
      </c>
      <c r="C829" s="190"/>
      <c r="D829" s="190"/>
      <c r="E829" s="191"/>
      <c r="F829" s="34">
        <v>131631.35999999999</v>
      </c>
      <c r="G829" s="76"/>
    </row>
    <row r="830" spans="1:7" x14ac:dyDescent="0.3">
      <c r="A830" s="75"/>
      <c r="B830" s="189" t="s">
        <v>595</v>
      </c>
      <c r="C830" s="190"/>
      <c r="D830" s="190"/>
      <c r="E830" s="191"/>
      <c r="F830" s="34">
        <v>136974.5</v>
      </c>
      <c r="G830" s="76"/>
    </row>
    <row r="831" spans="1:7" x14ac:dyDescent="0.3">
      <c r="A831" s="102"/>
      <c r="B831" s="189" t="s">
        <v>593</v>
      </c>
      <c r="C831" s="190"/>
      <c r="D831" s="190"/>
      <c r="E831" s="191"/>
      <c r="F831" s="34">
        <f>F826+F825+F824+F823+F822+F821+F820+F819</f>
        <v>148635.24000000002</v>
      </c>
      <c r="G831" s="77"/>
    </row>
    <row r="832" spans="1:7" x14ac:dyDescent="0.3">
      <c r="A832" s="75"/>
      <c r="B832" s="189" t="s">
        <v>594</v>
      </c>
      <c r="C832" s="190"/>
      <c r="D832" s="190"/>
      <c r="E832" s="191"/>
      <c r="F832" s="34">
        <f>F828+F830-F831</f>
        <v>70106.109999999986</v>
      </c>
      <c r="G832" s="79"/>
    </row>
    <row r="833" spans="1:7" x14ac:dyDescent="0.3">
      <c r="A833" s="80"/>
      <c r="B833" s="49"/>
      <c r="C833" s="49"/>
      <c r="D833" s="49"/>
      <c r="E833" s="49"/>
      <c r="F833" s="50"/>
      <c r="G833" s="83"/>
    </row>
    <row r="834" spans="1:7" x14ac:dyDescent="0.3">
      <c r="A834" s="80"/>
      <c r="B834" s="49"/>
      <c r="C834" s="49"/>
      <c r="D834" s="49"/>
      <c r="E834" s="49"/>
      <c r="F834" s="50"/>
      <c r="G834" s="50"/>
    </row>
    <row r="835" spans="1:7" ht="15.6" x14ac:dyDescent="0.3">
      <c r="A835" s="188" t="s">
        <v>596</v>
      </c>
      <c r="B835" s="188"/>
      <c r="C835" s="188"/>
      <c r="D835" s="188"/>
      <c r="E835" s="188"/>
      <c r="F835" s="188"/>
      <c r="G835" s="188"/>
    </row>
    <row r="836" spans="1:7" x14ac:dyDescent="0.3">
      <c r="A836" s="195" t="s">
        <v>47</v>
      </c>
      <c r="B836" s="196"/>
      <c r="C836" s="196"/>
      <c r="D836" s="196"/>
      <c r="E836" s="196"/>
      <c r="F836" s="196"/>
      <c r="G836" s="196"/>
    </row>
    <row r="837" spans="1:7" x14ac:dyDescent="0.3">
      <c r="A837" s="75">
        <v>1</v>
      </c>
      <c r="B837" s="25" t="s">
        <v>575</v>
      </c>
      <c r="C837" s="26"/>
      <c r="D837" s="26">
        <v>1</v>
      </c>
      <c r="E837" s="27" t="s">
        <v>13</v>
      </c>
      <c r="F837" s="5">
        <v>2700</v>
      </c>
      <c r="G837" s="28" t="s">
        <v>14</v>
      </c>
    </row>
    <row r="838" spans="1:7" x14ac:dyDescent="0.3">
      <c r="A838" s="75">
        <v>2</v>
      </c>
      <c r="B838" s="72" t="s">
        <v>328</v>
      </c>
      <c r="C838" s="26">
        <v>102</v>
      </c>
      <c r="D838" s="26">
        <v>2</v>
      </c>
      <c r="E838" s="27" t="s">
        <v>13</v>
      </c>
      <c r="F838" s="5">
        <v>1521.46</v>
      </c>
      <c r="G838" s="28" t="s">
        <v>17</v>
      </c>
    </row>
    <row r="839" spans="1:7" x14ac:dyDescent="0.3">
      <c r="A839" s="75">
        <v>3</v>
      </c>
      <c r="B839" s="25" t="s">
        <v>327</v>
      </c>
      <c r="C839" s="26">
        <v>90</v>
      </c>
      <c r="D839" s="26">
        <v>2</v>
      </c>
      <c r="E839" s="27" t="s">
        <v>13</v>
      </c>
      <c r="F839" s="5">
        <v>1415.09</v>
      </c>
      <c r="G839" s="28" t="s">
        <v>125</v>
      </c>
    </row>
    <row r="840" spans="1:7" x14ac:dyDescent="0.3">
      <c r="A840" s="75">
        <v>4</v>
      </c>
      <c r="B840" s="97" t="s">
        <v>576</v>
      </c>
      <c r="C840" s="26" t="s">
        <v>460</v>
      </c>
      <c r="D840" s="42">
        <v>21</v>
      </c>
      <c r="E840" s="163" t="s">
        <v>58</v>
      </c>
      <c r="F840" s="5">
        <v>17104.560000000001</v>
      </c>
      <c r="G840" s="28" t="s">
        <v>153</v>
      </c>
    </row>
    <row r="841" spans="1:7" x14ac:dyDescent="0.3">
      <c r="A841" s="75">
        <v>5</v>
      </c>
      <c r="B841" s="97" t="s">
        <v>457</v>
      </c>
      <c r="C841" s="26">
        <v>212</v>
      </c>
      <c r="D841" s="42">
        <v>1</v>
      </c>
      <c r="E841" s="27" t="s">
        <v>58</v>
      </c>
      <c r="F841" s="5">
        <v>2279.0500000000002</v>
      </c>
      <c r="G841" s="28" t="s">
        <v>153</v>
      </c>
    </row>
    <row r="842" spans="1:7" x14ac:dyDescent="0.3">
      <c r="A842" s="75">
        <v>6</v>
      </c>
      <c r="B842" s="25" t="s">
        <v>344</v>
      </c>
      <c r="C842" s="26"/>
      <c r="D842" s="26">
        <v>1</v>
      </c>
      <c r="E842" s="27" t="s">
        <v>13</v>
      </c>
      <c r="F842" s="5">
        <v>1500</v>
      </c>
      <c r="G842" s="28" t="s">
        <v>211</v>
      </c>
    </row>
    <row r="843" spans="1:7" x14ac:dyDescent="0.3">
      <c r="A843" s="75">
        <v>7</v>
      </c>
      <c r="B843" s="25" t="s">
        <v>521</v>
      </c>
      <c r="C843" s="51">
        <v>184</v>
      </c>
      <c r="D843" s="26">
        <v>2</v>
      </c>
      <c r="E843" s="111" t="s">
        <v>13</v>
      </c>
      <c r="F843" s="5">
        <v>1535.5</v>
      </c>
      <c r="G843" s="28" t="s">
        <v>342</v>
      </c>
    </row>
    <row r="844" spans="1:7" ht="27" x14ac:dyDescent="0.3">
      <c r="A844" s="75">
        <v>8</v>
      </c>
      <c r="B844" s="72" t="s">
        <v>522</v>
      </c>
      <c r="C844" s="51">
        <v>123</v>
      </c>
      <c r="D844" s="26">
        <v>1</v>
      </c>
      <c r="E844" s="111" t="s">
        <v>105</v>
      </c>
      <c r="F844" s="5">
        <v>10617.87</v>
      </c>
      <c r="G844" s="28" t="s">
        <v>354</v>
      </c>
    </row>
    <row r="845" spans="1:7" x14ac:dyDescent="0.3">
      <c r="A845" s="75">
        <v>9</v>
      </c>
      <c r="B845" s="72" t="s">
        <v>458</v>
      </c>
      <c r="C845" s="51"/>
      <c r="D845" s="42">
        <v>44</v>
      </c>
      <c r="E845" s="111" t="s">
        <v>157</v>
      </c>
      <c r="F845" s="5">
        <v>33320</v>
      </c>
      <c r="G845" s="28" t="s">
        <v>459</v>
      </c>
    </row>
    <row r="846" spans="1:7" x14ac:dyDescent="0.3">
      <c r="A846" s="75">
        <v>10</v>
      </c>
      <c r="B846" s="72" t="s">
        <v>525</v>
      </c>
      <c r="C846" s="51"/>
      <c r="D846" s="26">
        <v>12</v>
      </c>
      <c r="E846" s="111" t="s">
        <v>13</v>
      </c>
      <c r="F846" s="5">
        <v>13425.61</v>
      </c>
      <c r="G846" s="28" t="s">
        <v>459</v>
      </c>
    </row>
    <row r="847" spans="1:7" ht="15.6" customHeight="1" x14ac:dyDescent="0.3">
      <c r="A847" s="75">
        <v>11</v>
      </c>
      <c r="B847" s="72" t="s">
        <v>527</v>
      </c>
      <c r="C847" s="51"/>
      <c r="D847" s="26">
        <v>1</v>
      </c>
      <c r="E847" s="111" t="s">
        <v>13</v>
      </c>
      <c r="F847" s="5">
        <v>1624.52</v>
      </c>
      <c r="G847" s="28" t="s">
        <v>459</v>
      </c>
    </row>
    <row r="848" spans="1:7" x14ac:dyDescent="0.3">
      <c r="A848" s="75">
        <v>12</v>
      </c>
      <c r="B848" s="72" t="s">
        <v>418</v>
      </c>
      <c r="C848" s="51"/>
      <c r="D848" s="26">
        <v>1</v>
      </c>
      <c r="E848" s="111" t="s">
        <v>140</v>
      </c>
      <c r="F848" s="5">
        <v>375874.69</v>
      </c>
      <c r="G848" s="28" t="s">
        <v>459</v>
      </c>
    </row>
    <row r="849" spans="1:7" ht="27" x14ac:dyDescent="0.3">
      <c r="A849" s="75">
        <v>13</v>
      </c>
      <c r="B849" s="72" t="s">
        <v>528</v>
      </c>
      <c r="C849" s="51"/>
      <c r="D849" s="26">
        <v>2</v>
      </c>
      <c r="E849" s="111" t="s">
        <v>13</v>
      </c>
      <c r="F849" s="5">
        <v>11443.71</v>
      </c>
      <c r="G849" s="28" t="s">
        <v>459</v>
      </c>
    </row>
    <row r="850" spans="1:7" ht="27" x14ac:dyDescent="0.3">
      <c r="A850" s="75">
        <v>14</v>
      </c>
      <c r="B850" s="25" t="s">
        <v>548</v>
      </c>
      <c r="C850" s="26"/>
      <c r="D850" s="21">
        <v>1</v>
      </c>
      <c r="E850" s="4" t="s">
        <v>19</v>
      </c>
      <c r="F850" s="5">
        <v>21260</v>
      </c>
      <c r="G850" s="28"/>
    </row>
    <row r="851" spans="1:7" x14ac:dyDescent="0.3">
      <c r="A851" s="75"/>
      <c r="B851" s="73"/>
      <c r="C851" s="132"/>
      <c r="D851" s="60"/>
      <c r="E851" s="5"/>
      <c r="F851" s="5"/>
      <c r="G851" s="28"/>
    </row>
    <row r="852" spans="1:7" x14ac:dyDescent="0.3">
      <c r="A852" s="75"/>
      <c r="B852" s="189" t="s">
        <v>591</v>
      </c>
      <c r="C852" s="190"/>
      <c r="D852" s="190"/>
      <c r="E852" s="191"/>
      <c r="F852" s="133">
        <v>38519.93</v>
      </c>
      <c r="G852" s="28"/>
    </row>
    <row r="853" spans="1:7" x14ac:dyDescent="0.3">
      <c r="A853" s="75"/>
      <c r="B853" s="189" t="s">
        <v>592</v>
      </c>
      <c r="C853" s="190"/>
      <c r="D853" s="190"/>
      <c r="E853" s="191"/>
      <c r="F853" s="133">
        <v>506414.5</v>
      </c>
      <c r="G853" s="28"/>
    </row>
    <row r="854" spans="1:7" x14ac:dyDescent="0.3">
      <c r="A854" s="75"/>
      <c r="B854" s="189" t="s">
        <v>595</v>
      </c>
      <c r="C854" s="190"/>
      <c r="D854" s="190"/>
      <c r="E854" s="191"/>
      <c r="F854" s="133">
        <v>518346.73</v>
      </c>
      <c r="G854" s="28"/>
    </row>
    <row r="855" spans="1:7" x14ac:dyDescent="0.3">
      <c r="A855" s="75"/>
      <c r="B855" s="189" t="s">
        <v>593</v>
      </c>
      <c r="C855" s="190"/>
      <c r="D855" s="190"/>
      <c r="E855" s="191"/>
      <c r="F855" s="133">
        <f>SUM(F837:F850)</f>
        <v>495622.06</v>
      </c>
      <c r="G855" s="77"/>
    </row>
    <row r="856" spans="1:7" x14ac:dyDescent="0.3">
      <c r="A856" s="75"/>
      <c r="B856" s="189" t="s">
        <v>594</v>
      </c>
      <c r="C856" s="190"/>
      <c r="D856" s="190"/>
      <c r="E856" s="191"/>
      <c r="F856" s="34">
        <f>F852+F854-F855</f>
        <v>61244.600000000035</v>
      </c>
      <c r="G856" s="79"/>
    </row>
    <row r="857" spans="1:7" x14ac:dyDescent="0.3">
      <c r="A857" s="7"/>
      <c r="B857" s="7"/>
      <c r="C857" s="7"/>
      <c r="D857" s="7"/>
      <c r="E857" s="7"/>
      <c r="F857" s="7"/>
      <c r="G857" s="6"/>
    </row>
    <row r="858" spans="1:7" x14ac:dyDescent="0.3">
      <c r="A858" s="7"/>
      <c r="B858" s="7"/>
      <c r="C858" s="7"/>
      <c r="D858" s="7"/>
      <c r="E858" s="7"/>
      <c r="F858" s="3"/>
      <c r="G858" s="6"/>
    </row>
    <row r="859" spans="1:7" x14ac:dyDescent="0.3">
      <c r="A859" s="7"/>
      <c r="B859" s="7"/>
      <c r="C859" s="7"/>
      <c r="D859" s="7"/>
      <c r="E859" s="7"/>
      <c r="F859" s="3"/>
      <c r="G859" s="6"/>
    </row>
  </sheetData>
  <mergeCells count="204">
    <mergeCell ref="B852:E852"/>
    <mergeCell ref="B853:E853"/>
    <mergeCell ref="B855:E855"/>
    <mergeCell ref="B856:E856"/>
    <mergeCell ref="B814:E814"/>
    <mergeCell ref="B828:E828"/>
    <mergeCell ref="B829:E829"/>
    <mergeCell ref="B831:E831"/>
    <mergeCell ref="B832:E832"/>
    <mergeCell ref="A836:G836"/>
    <mergeCell ref="B854:E854"/>
    <mergeCell ref="B632:E632"/>
    <mergeCell ref="B647:E647"/>
    <mergeCell ref="B648:E648"/>
    <mergeCell ref="B650:E650"/>
    <mergeCell ref="B651:E651"/>
    <mergeCell ref="B573:E573"/>
    <mergeCell ref="B574:E574"/>
    <mergeCell ref="B628:E628"/>
    <mergeCell ref="B629:E629"/>
    <mergeCell ref="B631:E631"/>
    <mergeCell ref="B630:E630"/>
    <mergeCell ref="B649:E649"/>
    <mergeCell ref="A577:G577"/>
    <mergeCell ref="A635:G635"/>
    <mergeCell ref="A578:F578"/>
    <mergeCell ref="A636:F636"/>
    <mergeCell ref="B542:E542"/>
    <mergeCell ref="B544:E544"/>
    <mergeCell ref="B545:E545"/>
    <mergeCell ref="B570:E570"/>
    <mergeCell ref="B571:E571"/>
    <mergeCell ref="B493:E493"/>
    <mergeCell ref="B494:E494"/>
    <mergeCell ref="B496:E496"/>
    <mergeCell ref="B497:E497"/>
    <mergeCell ref="B541:E541"/>
    <mergeCell ref="B474:E474"/>
    <mergeCell ref="B476:E476"/>
    <mergeCell ref="B477:E477"/>
    <mergeCell ref="B439:E439"/>
    <mergeCell ref="B440:E440"/>
    <mergeCell ref="B453:E453"/>
    <mergeCell ref="B454:E454"/>
    <mergeCell ref="B456:E456"/>
    <mergeCell ref="A444:F444"/>
    <mergeCell ref="A461:F461"/>
    <mergeCell ref="B364:E364"/>
    <mergeCell ref="B365:E365"/>
    <mergeCell ref="B367:E367"/>
    <mergeCell ref="B368:E368"/>
    <mergeCell ref="B380:E380"/>
    <mergeCell ref="A425:F425"/>
    <mergeCell ref="B366:E366"/>
    <mergeCell ref="B457:E457"/>
    <mergeCell ref="B473:E473"/>
    <mergeCell ref="A372:F372"/>
    <mergeCell ref="A388:F388"/>
    <mergeCell ref="B322:E322"/>
    <mergeCell ref="B244:E244"/>
    <mergeCell ref="B245:E245"/>
    <mergeCell ref="B277:E277"/>
    <mergeCell ref="B278:E278"/>
    <mergeCell ref="B280:E280"/>
    <mergeCell ref="B279:E279"/>
    <mergeCell ref="B320:E320"/>
    <mergeCell ref="B281:E281"/>
    <mergeCell ref="B109:E109"/>
    <mergeCell ref="B110:E110"/>
    <mergeCell ref="B125:E125"/>
    <mergeCell ref="B126:E126"/>
    <mergeCell ref="B128:E128"/>
    <mergeCell ref="A133:F133"/>
    <mergeCell ref="B318:E318"/>
    <mergeCell ref="B319:E319"/>
    <mergeCell ref="B321:E321"/>
    <mergeCell ref="B241:E241"/>
    <mergeCell ref="B242:E242"/>
    <mergeCell ref="B189:E189"/>
    <mergeCell ref="B190:E190"/>
    <mergeCell ref="B192:E192"/>
    <mergeCell ref="B193:E193"/>
    <mergeCell ref="B209:E209"/>
    <mergeCell ref="B129:E129"/>
    <mergeCell ref="B159:E159"/>
    <mergeCell ref="B160:E160"/>
    <mergeCell ref="B162:E162"/>
    <mergeCell ref="B163:E163"/>
    <mergeCell ref="B755:E755"/>
    <mergeCell ref="B785:E785"/>
    <mergeCell ref="B786:E786"/>
    <mergeCell ref="B810:E810"/>
    <mergeCell ref="B811:E811"/>
    <mergeCell ref="B813:E813"/>
    <mergeCell ref="B756:E756"/>
    <mergeCell ref="B758:E758"/>
    <mergeCell ref="B759:E759"/>
    <mergeCell ref="B782:E782"/>
    <mergeCell ref="A481:F481"/>
    <mergeCell ref="A501:F501"/>
    <mergeCell ref="A549:F549"/>
    <mergeCell ref="A575:G575"/>
    <mergeCell ref="A576:G576"/>
    <mergeCell ref="B381:E381"/>
    <mergeCell ref="B383:E383"/>
    <mergeCell ref="B384:E384"/>
    <mergeCell ref="B417:E417"/>
    <mergeCell ref="B382:E382"/>
    <mergeCell ref="B419:E419"/>
    <mergeCell ref="B438:E438"/>
    <mergeCell ref="B455:E455"/>
    <mergeCell ref="B475:E475"/>
    <mergeCell ref="B495:E495"/>
    <mergeCell ref="B543:E543"/>
    <mergeCell ref="B572:E572"/>
    <mergeCell ref="A500:G500"/>
    <mergeCell ref="A548:G548"/>
    <mergeCell ref="B418:E418"/>
    <mergeCell ref="B420:E420"/>
    <mergeCell ref="B421:E421"/>
    <mergeCell ref="B436:E436"/>
    <mergeCell ref="B437:E437"/>
    <mergeCell ref="A1:G1"/>
    <mergeCell ref="A7:G7"/>
    <mergeCell ref="A27:G27"/>
    <mergeCell ref="A2:G2"/>
    <mergeCell ref="B22:E22"/>
    <mergeCell ref="B23:E23"/>
    <mergeCell ref="B25:E25"/>
    <mergeCell ref="B26:E26"/>
    <mergeCell ref="B24:E24"/>
    <mergeCell ref="A3:G3"/>
    <mergeCell ref="A29:G29"/>
    <mergeCell ref="A71:G71"/>
    <mergeCell ref="A92:G92"/>
    <mergeCell ref="A113:G113"/>
    <mergeCell ref="A132:G132"/>
    <mergeCell ref="A166:G166"/>
    <mergeCell ref="A196:G196"/>
    <mergeCell ref="A216:G216"/>
    <mergeCell ref="A248:G248"/>
    <mergeCell ref="A167:F167"/>
    <mergeCell ref="A197:F197"/>
    <mergeCell ref="A217:F217"/>
    <mergeCell ref="B64:E64"/>
    <mergeCell ref="B65:E65"/>
    <mergeCell ref="B67:E67"/>
    <mergeCell ref="B68:E68"/>
    <mergeCell ref="B85:E85"/>
    <mergeCell ref="B66:E66"/>
    <mergeCell ref="B87:E87"/>
    <mergeCell ref="B108:E108"/>
    <mergeCell ref="B127:E127"/>
    <mergeCell ref="B161:E161"/>
    <mergeCell ref="B191:E191"/>
    <mergeCell ref="B211:E211"/>
    <mergeCell ref="A325:G325"/>
    <mergeCell ref="A371:G371"/>
    <mergeCell ref="A387:G387"/>
    <mergeCell ref="A424:G424"/>
    <mergeCell ref="A443:G443"/>
    <mergeCell ref="A460:G460"/>
    <mergeCell ref="A480:G480"/>
    <mergeCell ref="A30:G30"/>
    <mergeCell ref="A326:F326"/>
    <mergeCell ref="A72:G72"/>
    <mergeCell ref="A93:G93"/>
    <mergeCell ref="A114:G114"/>
    <mergeCell ref="A249:F249"/>
    <mergeCell ref="A285:F285"/>
    <mergeCell ref="B243:E243"/>
    <mergeCell ref="B86:E86"/>
    <mergeCell ref="B88:E88"/>
    <mergeCell ref="B89:E89"/>
    <mergeCell ref="B106:E106"/>
    <mergeCell ref="B107:E107"/>
    <mergeCell ref="A284:G284"/>
    <mergeCell ref="B210:E210"/>
    <mergeCell ref="B212:E212"/>
    <mergeCell ref="B213:E213"/>
    <mergeCell ref="A654:G654"/>
    <mergeCell ref="A734:G734"/>
    <mergeCell ref="A762:G762"/>
    <mergeCell ref="A789:G789"/>
    <mergeCell ref="A817:G817"/>
    <mergeCell ref="A835:G835"/>
    <mergeCell ref="B725:E725"/>
    <mergeCell ref="B757:E757"/>
    <mergeCell ref="B784:E784"/>
    <mergeCell ref="B812:E812"/>
    <mergeCell ref="B830:E830"/>
    <mergeCell ref="B783:E783"/>
    <mergeCell ref="A655:G655"/>
    <mergeCell ref="A735:G735"/>
    <mergeCell ref="A763:G763"/>
    <mergeCell ref="A790:F790"/>
    <mergeCell ref="A818:F818"/>
    <mergeCell ref="A760:G760"/>
    <mergeCell ref="A761:G761"/>
    <mergeCell ref="A729:G729"/>
    <mergeCell ref="B723:E723"/>
    <mergeCell ref="B724:E724"/>
    <mergeCell ref="B726:E726"/>
    <mergeCell ref="B727:E727"/>
  </mergeCells>
  <pageMargins left="0.19685039370078741" right="0.19685039370078741" top="0.19685039370078741" bottom="0" header="0.19685039370078741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Продовикова</dc:creator>
  <cp:lastModifiedBy>Ангелина Делидова</cp:lastModifiedBy>
  <cp:lastPrinted>2024-06-07T06:52:31Z</cp:lastPrinted>
  <dcterms:created xsi:type="dcterms:W3CDTF">2023-04-11T05:19:39Z</dcterms:created>
  <dcterms:modified xsi:type="dcterms:W3CDTF">2024-06-07T06:52:52Z</dcterms:modified>
</cp:coreProperties>
</file>